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A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L53" i="30"/>
  <c r="J37" i="1" s="1"/>
  <c r="K53" i="30"/>
  <c r="I37" i="1" s="1"/>
  <c r="M52" i="30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J26"/>
  <c r="H26"/>
  <c r="M25"/>
  <c r="H25"/>
  <c r="J25" s="1"/>
  <c r="M24"/>
  <c r="H24"/>
  <c r="N23"/>
  <c r="N53" s="1"/>
  <c r="L23"/>
  <c r="K23"/>
  <c r="I23"/>
  <c r="I53" s="1"/>
  <c r="G37" i="1" s="1"/>
  <c r="G23" i="30"/>
  <c r="F23"/>
  <c r="M22"/>
  <c r="J22"/>
  <c r="H22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M23" s="1"/>
  <c r="J12"/>
  <c r="H12"/>
  <c r="M11"/>
  <c r="H11"/>
  <c r="J11" s="1"/>
  <c r="M10"/>
  <c r="H10"/>
  <c r="N53" i="29"/>
  <c r="L36" i="1" s="1"/>
  <c r="G53" i="29"/>
  <c r="E36" i="1" s="1"/>
  <c r="F53" i="29"/>
  <c r="D36" i="1" s="1"/>
  <c r="M52" i="29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H5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H37" s="1"/>
  <c r="M26"/>
  <c r="J26"/>
  <c r="H26"/>
  <c r="M25"/>
  <c r="J25"/>
  <c r="H25"/>
  <c r="M24"/>
  <c r="M37" s="1"/>
  <c r="J24"/>
  <c r="H24"/>
  <c r="N23"/>
  <c r="L23"/>
  <c r="L53" s="1"/>
  <c r="J36" i="1" s="1"/>
  <c r="K23" i="29"/>
  <c r="K53" s="1"/>
  <c r="I36" i="1" s="1"/>
  <c r="K36" s="1"/>
  <c r="I23" i="29"/>
  <c r="G23"/>
  <c r="F23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J12"/>
  <c r="H12"/>
  <c r="M11"/>
  <c r="J11"/>
  <c r="H11"/>
  <c r="M10"/>
  <c r="H10"/>
  <c r="H23" s="1"/>
  <c r="L53" i="28"/>
  <c r="G53"/>
  <c r="E35" i="1" s="1"/>
  <c r="M52" i="28"/>
  <c r="N51"/>
  <c r="L51"/>
  <c r="K51"/>
  <c r="I51"/>
  <c r="I53" s="1"/>
  <c r="G35" i="1" s="1"/>
  <c r="G51" i="28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M24"/>
  <c r="J24"/>
  <c r="H24"/>
  <c r="N23"/>
  <c r="N53" s="1"/>
  <c r="L35" i="1" s="1"/>
  <c r="L23" i="28"/>
  <c r="K23"/>
  <c r="I23"/>
  <c r="G23"/>
  <c r="F23"/>
  <c r="F53" s="1"/>
  <c r="D35" i="1" s="1"/>
  <c r="M22" i="28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N53" i="27"/>
  <c r="I53"/>
  <c r="G34" i="1" s="1"/>
  <c r="F53" i="27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M51" s="1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H28"/>
  <c r="J28" s="1"/>
  <c r="M27"/>
  <c r="H27"/>
  <c r="J27" s="1"/>
  <c r="M26"/>
  <c r="H26"/>
  <c r="M25"/>
  <c r="M37" s="1"/>
  <c r="J25"/>
  <c r="H25"/>
  <c r="M24"/>
  <c r="J24"/>
  <c r="H24"/>
  <c r="N23"/>
  <c r="M23"/>
  <c r="L23"/>
  <c r="L53" s="1"/>
  <c r="J34" i="1" s="1"/>
  <c r="K23" i="27"/>
  <c r="K53" s="1"/>
  <c r="I34" i="1" s="1"/>
  <c r="I23" i="27"/>
  <c r="G23"/>
  <c r="G53" s="1"/>
  <c r="E34" i="1" s="1"/>
  <c r="F23" i="27"/>
  <c r="M22"/>
  <c r="H22"/>
  <c r="J22" s="1"/>
  <c r="M21"/>
  <c r="H21"/>
  <c r="J21" s="1"/>
  <c r="M20"/>
  <c r="H20"/>
  <c r="J20" s="1"/>
  <c r="M19"/>
  <c r="J19"/>
  <c r="H19"/>
  <c r="M18"/>
  <c r="J18"/>
  <c r="H18"/>
  <c r="M17"/>
  <c r="H17"/>
  <c r="J17" s="1"/>
  <c r="M16"/>
  <c r="J16"/>
  <c r="H16"/>
  <c r="M15"/>
  <c r="J15"/>
  <c r="H15"/>
  <c r="M14"/>
  <c r="H14"/>
  <c r="J14" s="1"/>
  <c r="M13"/>
  <c r="H13"/>
  <c r="J13" s="1"/>
  <c r="M12"/>
  <c r="H12"/>
  <c r="M11"/>
  <c r="J11"/>
  <c r="H11"/>
  <c r="M10"/>
  <c r="J10"/>
  <c r="H10"/>
  <c r="L53" i="26"/>
  <c r="K53"/>
  <c r="M52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M51" s="1"/>
  <c r="J40"/>
  <c r="H40"/>
  <c r="M39"/>
  <c r="H39"/>
  <c r="J39" s="1"/>
  <c r="M38"/>
  <c r="H38"/>
  <c r="N37"/>
  <c r="M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N53" s="1"/>
  <c r="L33" i="1" s="1"/>
  <c r="L23" i="26"/>
  <c r="K23"/>
  <c r="I23"/>
  <c r="I53" s="1"/>
  <c r="G33" i="1" s="1"/>
  <c r="G23" i="26"/>
  <c r="F23"/>
  <c r="M22"/>
  <c r="M23" s="1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H12"/>
  <c r="J12" s="1"/>
  <c r="M11"/>
  <c r="H11"/>
  <c r="J11" s="1"/>
  <c r="M10"/>
  <c r="H10"/>
  <c r="N53" i="25"/>
  <c r="L32" i="1" s="1"/>
  <c r="F53" i="25"/>
  <c r="D32" i="1" s="1"/>
  <c r="M52" i="25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H51" s="1"/>
  <c r="M40"/>
  <c r="J40"/>
  <c r="H40"/>
  <c r="M39"/>
  <c r="J39"/>
  <c r="H39"/>
  <c r="M38"/>
  <c r="M51" s="1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J26"/>
  <c r="H26"/>
  <c r="M25"/>
  <c r="J25"/>
  <c r="H25"/>
  <c r="M24"/>
  <c r="J24"/>
  <c r="H24"/>
  <c r="N23"/>
  <c r="L23"/>
  <c r="L53" s="1"/>
  <c r="K23"/>
  <c r="K53" s="1"/>
  <c r="I23"/>
  <c r="G23"/>
  <c r="G53" s="1"/>
  <c r="E32" i="1" s="1"/>
  <c r="F23" i="25"/>
  <c r="M22"/>
  <c r="J22"/>
  <c r="H22"/>
  <c r="M21"/>
  <c r="H21"/>
  <c r="J21" s="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H23" s="1"/>
  <c r="M12"/>
  <c r="J12"/>
  <c r="H12"/>
  <c r="M11"/>
  <c r="J11"/>
  <c r="H11"/>
  <c r="M10"/>
  <c r="M23" s="1"/>
  <c r="J10"/>
  <c r="H10"/>
  <c r="L53" i="24"/>
  <c r="G53"/>
  <c r="E31" i="1" s="1"/>
  <c r="M52" i="24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H51" s="1"/>
  <c r="M38"/>
  <c r="J38"/>
  <c r="H38"/>
  <c r="N37"/>
  <c r="L37"/>
  <c r="K37"/>
  <c r="I37"/>
  <c r="I53" s="1"/>
  <c r="G31" i="1" s="1"/>
  <c r="G37" i="24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J24"/>
  <c r="H24"/>
  <c r="N23"/>
  <c r="N53" s="1"/>
  <c r="L23"/>
  <c r="K23"/>
  <c r="K53" s="1"/>
  <c r="I31" i="1" s="1"/>
  <c r="I23" i="24"/>
  <c r="G23"/>
  <c r="F23"/>
  <c r="F53" s="1"/>
  <c r="M22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J11" s="1"/>
  <c r="M10"/>
  <c r="J10"/>
  <c r="H10"/>
  <c r="N53" i="23"/>
  <c r="I53"/>
  <c r="G30" i="1" s="1"/>
  <c r="F53" i="23"/>
  <c r="M52"/>
  <c r="N51"/>
  <c r="M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J30"/>
  <c r="H30"/>
  <c r="M29"/>
  <c r="J29"/>
  <c r="H29"/>
  <c r="M28"/>
  <c r="J28"/>
  <c r="H28"/>
  <c r="M27"/>
  <c r="H27"/>
  <c r="J27" s="1"/>
  <c r="M26"/>
  <c r="H26"/>
  <c r="M25"/>
  <c r="M37" s="1"/>
  <c r="J25"/>
  <c r="H25"/>
  <c r="M24"/>
  <c r="J24"/>
  <c r="H24"/>
  <c r="N23"/>
  <c r="L23"/>
  <c r="K23"/>
  <c r="K53" s="1"/>
  <c r="I30" i="1" s="1"/>
  <c r="I23" i="23"/>
  <c r="G23"/>
  <c r="G53" s="1"/>
  <c r="F2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J14"/>
  <c r="H14"/>
  <c r="M13"/>
  <c r="H13"/>
  <c r="J13" s="1"/>
  <c r="M12"/>
  <c r="H12"/>
  <c r="M11"/>
  <c r="M23" s="1"/>
  <c r="M53" s="1"/>
  <c r="J11"/>
  <c r="H11"/>
  <c r="M10"/>
  <c r="J10"/>
  <c r="H10"/>
  <c r="L53" i="22"/>
  <c r="J29" i="1" s="1"/>
  <c r="K53" i="22"/>
  <c r="I29" i="1" s="1"/>
  <c r="K29" s="1"/>
  <c r="M52" i="22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M51" s="1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M37" s="1"/>
  <c r="J28"/>
  <c r="H28"/>
  <c r="M27"/>
  <c r="J27"/>
  <c r="H27"/>
  <c r="M26"/>
  <c r="J26"/>
  <c r="H26"/>
  <c r="M25"/>
  <c r="H25"/>
  <c r="J25" s="1"/>
  <c r="M24"/>
  <c r="H24"/>
  <c r="N23"/>
  <c r="L23"/>
  <c r="K23"/>
  <c r="I23"/>
  <c r="I53" s="1"/>
  <c r="G29" i="1" s="1"/>
  <c r="G23" i="22"/>
  <c r="F23"/>
  <c r="M22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M23" s="1"/>
  <c r="J12"/>
  <c r="H12"/>
  <c r="M11"/>
  <c r="H11"/>
  <c r="J11" s="1"/>
  <c r="M10"/>
  <c r="H10"/>
  <c r="N53" i="21"/>
  <c r="L28" i="1" s="1"/>
  <c r="F53" i="21"/>
  <c r="D28" i="1" s="1"/>
  <c r="M52" i="21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H38"/>
  <c r="J38" s="1"/>
  <c r="J51" s="1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M37" s="1"/>
  <c r="H24"/>
  <c r="J24" s="1"/>
  <c r="N23"/>
  <c r="L23"/>
  <c r="L53" s="1"/>
  <c r="J28" i="1" s="1"/>
  <c r="K23" i="21"/>
  <c r="K53" s="1"/>
  <c r="I28" i="1" s="1"/>
  <c r="I23" i="21"/>
  <c r="I53" s="1"/>
  <c r="G28" i="1" s="1"/>
  <c r="G23" i="21"/>
  <c r="G53" s="1"/>
  <c r="E28" i="1" s="1"/>
  <c r="F23" i="21"/>
  <c r="M22"/>
  <c r="J22"/>
  <c r="H22"/>
  <c r="M21"/>
  <c r="J21"/>
  <c r="H21"/>
  <c r="M20"/>
  <c r="J20"/>
  <c r="H20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H10"/>
  <c r="J10" s="1"/>
  <c r="J23" s="1"/>
  <c r="L53" i="20"/>
  <c r="G53"/>
  <c r="E27" i="1" s="1"/>
  <c r="M52" i="20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H39"/>
  <c r="J39" s="1"/>
  <c r="J51" s="1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H37" s="1"/>
  <c r="M24"/>
  <c r="J24"/>
  <c r="H24"/>
  <c r="N23"/>
  <c r="N53" s="1"/>
  <c r="L27" i="1" s="1"/>
  <c r="L23" i="20"/>
  <c r="K23"/>
  <c r="I23"/>
  <c r="I53" s="1"/>
  <c r="G27" i="1" s="1"/>
  <c r="G23" i="20"/>
  <c r="F23"/>
  <c r="F53" s="1"/>
  <c r="D27" i="1" s="1"/>
  <c r="F27" s="1"/>
  <c r="M22" i="20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J23" s="1"/>
  <c r="H11"/>
  <c r="M10"/>
  <c r="J10"/>
  <c r="H10"/>
  <c r="N53" i="19"/>
  <c r="I53"/>
  <c r="F53"/>
  <c r="M52"/>
  <c r="N51"/>
  <c r="L51"/>
  <c r="K51"/>
  <c r="K53" s="1"/>
  <c r="I26" i="1" s="1"/>
  <c r="I51" i="19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H42"/>
  <c r="J42" s="1"/>
  <c r="M41"/>
  <c r="H41"/>
  <c r="J41" s="1"/>
  <c r="M40"/>
  <c r="H40"/>
  <c r="M39"/>
  <c r="M51" s="1"/>
  <c r="J39"/>
  <c r="H39"/>
  <c r="M38"/>
  <c r="J38"/>
  <c r="H38"/>
  <c r="N37"/>
  <c r="M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H31"/>
  <c r="J31" s="1"/>
  <c r="M30"/>
  <c r="J30"/>
  <c r="H30"/>
  <c r="M29"/>
  <c r="J29"/>
  <c r="H29"/>
  <c r="M28"/>
  <c r="H28"/>
  <c r="J28" s="1"/>
  <c r="M27"/>
  <c r="H27"/>
  <c r="J27" s="1"/>
  <c r="M26"/>
  <c r="H26"/>
  <c r="M25"/>
  <c r="J25"/>
  <c r="H25"/>
  <c r="M24"/>
  <c r="J24"/>
  <c r="H24"/>
  <c r="N23"/>
  <c r="L23"/>
  <c r="K23"/>
  <c r="I23"/>
  <c r="G23"/>
  <c r="G53" s="1"/>
  <c r="E26" i="1" s="1"/>
  <c r="F23" i="19"/>
  <c r="M22"/>
  <c r="J22"/>
  <c r="H22"/>
  <c r="M21"/>
  <c r="H21"/>
  <c r="J21" s="1"/>
  <c r="M20"/>
  <c r="H20"/>
  <c r="J20" s="1"/>
  <c r="M19"/>
  <c r="J19"/>
  <c r="H19"/>
  <c r="M18"/>
  <c r="J18"/>
  <c r="H18"/>
  <c r="M17"/>
  <c r="J17"/>
  <c r="H17"/>
  <c r="M16"/>
  <c r="M23" s="1"/>
  <c r="J16"/>
  <c r="H16"/>
  <c r="M15"/>
  <c r="J15"/>
  <c r="H15"/>
  <c r="M14"/>
  <c r="H14"/>
  <c r="J14" s="1"/>
  <c r="M13"/>
  <c r="H13"/>
  <c r="J13" s="1"/>
  <c r="M12"/>
  <c r="H12"/>
  <c r="M11"/>
  <c r="J11"/>
  <c r="H11"/>
  <c r="M10"/>
  <c r="J10"/>
  <c r="H10"/>
  <c r="L53" i="18"/>
  <c r="K53"/>
  <c r="M52"/>
  <c r="N51"/>
  <c r="M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M37" s="1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H26"/>
  <c r="J26" s="1"/>
  <c r="M25"/>
  <c r="H25"/>
  <c r="J25" s="1"/>
  <c r="M24"/>
  <c r="H24"/>
  <c r="N23"/>
  <c r="L23"/>
  <c r="K23"/>
  <c r="I23"/>
  <c r="I53" s="1"/>
  <c r="G25" i="1" s="1"/>
  <c r="G23" i="18"/>
  <c r="G53" s="1"/>
  <c r="E25" i="1" s="1"/>
  <c r="F23" i="18"/>
  <c r="F53" s="1"/>
  <c r="D25" i="1" s="1"/>
  <c r="M22" i="18"/>
  <c r="J22"/>
  <c r="H22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M23" s="1"/>
  <c r="H12"/>
  <c r="J12" s="1"/>
  <c r="M11"/>
  <c r="H11"/>
  <c r="J11" s="1"/>
  <c r="M10"/>
  <c r="H10"/>
  <c r="N53" i="17"/>
  <c r="L24" i="1" s="1"/>
  <c r="F53" i="17"/>
  <c r="D24" i="1" s="1"/>
  <c r="M52" i="17"/>
  <c r="N51"/>
  <c r="L51"/>
  <c r="K51"/>
  <c r="I51"/>
  <c r="G51"/>
  <c r="F51"/>
  <c r="M50"/>
  <c r="J50"/>
  <c r="H50"/>
  <c r="M49"/>
  <c r="H49"/>
  <c r="H51" s="1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H27"/>
  <c r="J27" s="1"/>
  <c r="M26"/>
  <c r="J26"/>
  <c r="H26"/>
  <c r="M25"/>
  <c r="J25"/>
  <c r="H25"/>
  <c r="M24"/>
  <c r="J24"/>
  <c r="H24"/>
  <c r="H37" s="1"/>
  <c r="N23"/>
  <c r="L23"/>
  <c r="L53" s="1"/>
  <c r="K23"/>
  <c r="K53" s="1"/>
  <c r="I23"/>
  <c r="G23"/>
  <c r="G53" s="1"/>
  <c r="E24" i="1" s="1"/>
  <c r="F23" i="17"/>
  <c r="M22"/>
  <c r="J22"/>
  <c r="H22"/>
  <c r="M21"/>
  <c r="H21"/>
  <c r="H23" s="1"/>
  <c r="H53" s="1"/>
  <c r="M20"/>
  <c r="J20"/>
  <c r="H20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J12"/>
  <c r="H12"/>
  <c r="M11"/>
  <c r="J11"/>
  <c r="H11"/>
  <c r="M10"/>
  <c r="J10"/>
  <c r="H10"/>
  <c r="L53" i="16"/>
  <c r="G53"/>
  <c r="E23" i="1" s="1"/>
  <c r="M52" i="16"/>
  <c r="N51"/>
  <c r="L51"/>
  <c r="K51"/>
  <c r="I51"/>
  <c r="G51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H39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H30"/>
  <c r="J30" s="1"/>
  <c r="J37" s="1"/>
  <c r="M29"/>
  <c r="H29"/>
  <c r="J29" s="1"/>
  <c r="M28"/>
  <c r="H28"/>
  <c r="J28" s="1"/>
  <c r="M27"/>
  <c r="J27"/>
  <c r="H27"/>
  <c r="M26"/>
  <c r="J26"/>
  <c r="H26"/>
  <c r="M25"/>
  <c r="J25"/>
  <c r="H25"/>
  <c r="M24"/>
  <c r="J24"/>
  <c r="H24"/>
  <c r="N23"/>
  <c r="N53" s="1"/>
  <c r="L23"/>
  <c r="K23"/>
  <c r="I23"/>
  <c r="I53" s="1"/>
  <c r="G23" i="1" s="1"/>
  <c r="G23" i="16"/>
  <c r="F23"/>
  <c r="F53" s="1"/>
  <c r="M2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H11"/>
  <c r="H23" s="1"/>
  <c r="M10"/>
  <c r="J10"/>
  <c r="H10"/>
  <c r="N53" i="15"/>
  <c r="I53"/>
  <c r="G22" i="1" s="1"/>
  <c r="F53" i="15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H45"/>
  <c r="J45" s="1"/>
  <c r="M44"/>
  <c r="J44"/>
  <c r="H44"/>
  <c r="M43"/>
  <c r="J43"/>
  <c r="H43"/>
  <c r="M42"/>
  <c r="J42"/>
  <c r="H42"/>
  <c r="M41"/>
  <c r="H41"/>
  <c r="J41" s="1"/>
  <c r="M40"/>
  <c r="H40"/>
  <c r="M39"/>
  <c r="M51" s="1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J28"/>
  <c r="H28"/>
  <c r="M27"/>
  <c r="H27"/>
  <c r="J27" s="1"/>
  <c r="M26"/>
  <c r="H26"/>
  <c r="M25"/>
  <c r="M37" s="1"/>
  <c r="J25"/>
  <c r="H25"/>
  <c r="M24"/>
  <c r="J24"/>
  <c r="H24"/>
  <c r="N23"/>
  <c r="L23"/>
  <c r="L53" s="1"/>
  <c r="J22" i="1" s="1"/>
  <c r="K23" i="15"/>
  <c r="K53" s="1"/>
  <c r="I22" i="1" s="1"/>
  <c r="I23" i="15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J16"/>
  <c r="H16"/>
  <c r="M15"/>
  <c r="J15"/>
  <c r="H15"/>
  <c r="M14"/>
  <c r="H14"/>
  <c r="J14" s="1"/>
  <c r="M13"/>
  <c r="H13"/>
  <c r="J13" s="1"/>
  <c r="M12"/>
  <c r="H12"/>
  <c r="M11"/>
  <c r="M23" s="1"/>
  <c r="J11"/>
  <c r="H11"/>
  <c r="M10"/>
  <c r="J10"/>
  <c r="H10"/>
  <c r="L53" i="14"/>
  <c r="J21" i="1" s="1"/>
  <c r="K53" i="14"/>
  <c r="I21" i="1" s="1"/>
  <c r="M52" i="14"/>
  <c r="N51"/>
  <c r="L51"/>
  <c r="K51"/>
  <c r="I51"/>
  <c r="G51"/>
  <c r="F51"/>
  <c r="M50"/>
  <c r="J50"/>
  <c r="H50"/>
  <c r="M49"/>
  <c r="J49"/>
  <c r="H49"/>
  <c r="M48"/>
  <c r="J48"/>
  <c r="H48"/>
  <c r="M47"/>
  <c r="H47"/>
  <c r="J47" s="1"/>
  <c r="M46"/>
  <c r="H46"/>
  <c r="J46" s="1"/>
  <c r="M45"/>
  <c r="J45"/>
  <c r="H45"/>
  <c r="M44"/>
  <c r="J44"/>
  <c r="H44"/>
  <c r="M43"/>
  <c r="H43"/>
  <c r="J43" s="1"/>
  <c r="M42"/>
  <c r="M51" s="1"/>
  <c r="J42"/>
  <c r="H42"/>
  <c r="M41"/>
  <c r="J41"/>
  <c r="H41"/>
  <c r="M40"/>
  <c r="J40"/>
  <c r="H40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H34"/>
  <c r="J34" s="1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M37" s="1"/>
  <c r="M53" s="1"/>
  <c r="J26"/>
  <c r="H26"/>
  <c r="M25"/>
  <c r="H25"/>
  <c r="J25" s="1"/>
  <c r="M24"/>
  <c r="H24"/>
  <c r="N23"/>
  <c r="N53" s="1"/>
  <c r="L21" i="1" s="1"/>
  <c r="M23" i="14"/>
  <c r="L23"/>
  <c r="K23"/>
  <c r="I23"/>
  <c r="I53" s="1"/>
  <c r="G21" i="1" s="1"/>
  <c r="G23" i="14"/>
  <c r="F23"/>
  <c r="M22"/>
  <c r="J22"/>
  <c r="H22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H12"/>
  <c r="J12" s="1"/>
  <c r="M11"/>
  <c r="H11"/>
  <c r="J11" s="1"/>
  <c r="M10"/>
  <c r="H10"/>
  <c r="N53" i="13"/>
  <c r="L20" i="1" s="1"/>
  <c r="F53" i="13"/>
  <c r="D20" i="1" s="1"/>
  <c r="M52" i="13"/>
  <c r="N51"/>
  <c r="L51"/>
  <c r="K51"/>
  <c r="I51"/>
  <c r="G51"/>
  <c r="F51"/>
  <c r="M50"/>
  <c r="J50"/>
  <c r="H50"/>
  <c r="M49"/>
  <c r="J49"/>
  <c r="H49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M51" s="1"/>
  <c r="J38"/>
  <c r="H38"/>
  <c r="H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H27"/>
  <c r="J27" s="1"/>
  <c r="M26"/>
  <c r="J26"/>
  <c r="H26"/>
  <c r="M25"/>
  <c r="J25"/>
  <c r="H25"/>
  <c r="M24"/>
  <c r="H24"/>
  <c r="H37" s="1"/>
  <c r="N23"/>
  <c r="L23"/>
  <c r="L53" s="1"/>
  <c r="J20" i="1" s="1"/>
  <c r="K23" i="13"/>
  <c r="K53" s="1"/>
  <c r="I20" i="1" s="1"/>
  <c r="I23" i="13"/>
  <c r="I53" s="1"/>
  <c r="G20" i="1" s="1"/>
  <c r="G23" i="13"/>
  <c r="G53" s="1"/>
  <c r="E20" i="1" s="1"/>
  <c r="F20" s="1"/>
  <c r="F23" i="13"/>
  <c r="M22"/>
  <c r="J22"/>
  <c r="H22"/>
  <c r="M21"/>
  <c r="J21"/>
  <c r="H2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M23" s="1"/>
  <c r="J10"/>
  <c r="H10"/>
  <c r="H23" s="1"/>
  <c r="L53" i="12"/>
  <c r="G53"/>
  <c r="E19" i="1" s="1"/>
  <c r="F19" s="1"/>
  <c r="M52" i="12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J39"/>
  <c r="J51" s="1"/>
  <c r="H39"/>
  <c r="M38"/>
  <c r="M51" s="1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H30"/>
  <c r="J30" s="1"/>
  <c r="M29"/>
  <c r="H29"/>
  <c r="J29" s="1"/>
  <c r="M28"/>
  <c r="H28"/>
  <c r="J28" s="1"/>
  <c r="M27"/>
  <c r="J27"/>
  <c r="H27"/>
  <c r="M26"/>
  <c r="J26"/>
  <c r="H26"/>
  <c r="M25"/>
  <c r="J25"/>
  <c r="H25"/>
  <c r="M24"/>
  <c r="J24"/>
  <c r="H24"/>
  <c r="N23"/>
  <c r="N53" s="1"/>
  <c r="L19" i="1" s="1"/>
  <c r="L23" i="12"/>
  <c r="K23"/>
  <c r="K53" s="1"/>
  <c r="I19" i="1" s="1"/>
  <c r="I23" i="12"/>
  <c r="I53" s="1"/>
  <c r="G19" i="1" s="1"/>
  <c r="G23" i="12"/>
  <c r="F23"/>
  <c r="F53" s="1"/>
  <c r="D19" i="1" s="1"/>
  <c r="M22" i="12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H11"/>
  <c r="J11" s="1"/>
  <c r="M10"/>
  <c r="J10"/>
  <c r="H10"/>
  <c r="N53" i="11"/>
  <c r="I53"/>
  <c r="F53"/>
  <c r="M52"/>
  <c r="N51"/>
  <c r="M51"/>
  <c r="L51"/>
  <c r="K51"/>
  <c r="K53" s="1"/>
  <c r="I18" i="1" s="1"/>
  <c r="I51" i="1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H45"/>
  <c r="J45" s="1"/>
  <c r="M44"/>
  <c r="J44"/>
  <c r="H44"/>
  <c r="M43"/>
  <c r="J43"/>
  <c r="H43"/>
  <c r="M42"/>
  <c r="H42"/>
  <c r="J42" s="1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J31"/>
  <c r="H31"/>
  <c r="M30"/>
  <c r="M37" s="1"/>
  <c r="J30"/>
  <c r="H30"/>
  <c r="M29"/>
  <c r="J29"/>
  <c r="H29"/>
  <c r="M28"/>
  <c r="H28"/>
  <c r="J28" s="1"/>
  <c r="M27"/>
  <c r="H27"/>
  <c r="J27" s="1"/>
  <c r="M26"/>
  <c r="H26"/>
  <c r="M25"/>
  <c r="J25"/>
  <c r="H25"/>
  <c r="M24"/>
  <c r="J24"/>
  <c r="H24"/>
  <c r="N23"/>
  <c r="L23"/>
  <c r="K23"/>
  <c r="I23"/>
  <c r="G23"/>
  <c r="G53" s="1"/>
  <c r="E18" i="1" s="1"/>
  <c r="F23" i="11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M23" s="1"/>
  <c r="J14"/>
  <c r="H14"/>
  <c r="M13"/>
  <c r="H13"/>
  <c r="J13" s="1"/>
  <c r="M12"/>
  <c r="H12"/>
  <c r="M11"/>
  <c r="J11"/>
  <c r="H11"/>
  <c r="M10"/>
  <c r="J10"/>
  <c r="H10"/>
  <c r="L53" i="10"/>
  <c r="K53"/>
  <c r="M52"/>
  <c r="N51"/>
  <c r="L51"/>
  <c r="K51"/>
  <c r="I51"/>
  <c r="G51"/>
  <c r="F51"/>
  <c r="M50"/>
  <c r="M51" s="1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H43"/>
  <c r="J43" s="1"/>
  <c r="M42"/>
  <c r="J42"/>
  <c r="H42"/>
  <c r="M41"/>
  <c r="J41"/>
  <c r="H41"/>
  <c r="M40"/>
  <c r="H40"/>
  <c r="J40" s="1"/>
  <c r="M39"/>
  <c r="H39"/>
  <c r="J39" s="1"/>
  <c r="M38"/>
  <c r="H38"/>
  <c r="N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J29"/>
  <c r="H29"/>
  <c r="M28"/>
  <c r="J28"/>
  <c r="H28"/>
  <c r="M27"/>
  <c r="J27"/>
  <c r="H27"/>
  <c r="M26"/>
  <c r="M37" s="1"/>
  <c r="H26"/>
  <c r="J26" s="1"/>
  <c r="M25"/>
  <c r="H25"/>
  <c r="J25" s="1"/>
  <c r="M24"/>
  <c r="H24"/>
  <c r="N23"/>
  <c r="L23"/>
  <c r="K23"/>
  <c r="I23"/>
  <c r="I53" s="1"/>
  <c r="G17" i="1" s="1"/>
  <c r="G23" i="10"/>
  <c r="F23"/>
  <c r="M22"/>
  <c r="J22"/>
  <c r="H22"/>
  <c r="M21"/>
  <c r="J21"/>
  <c r="H21"/>
  <c r="M20"/>
  <c r="H20"/>
  <c r="J20" s="1"/>
  <c r="M19"/>
  <c r="H19"/>
  <c r="J19" s="1"/>
  <c r="M18"/>
  <c r="H18"/>
  <c r="J18" s="1"/>
  <c r="M17"/>
  <c r="J17"/>
  <c r="H17"/>
  <c r="M16"/>
  <c r="J16"/>
  <c r="H16"/>
  <c r="M15"/>
  <c r="J15"/>
  <c r="H15"/>
  <c r="M14"/>
  <c r="J14"/>
  <c r="H14"/>
  <c r="M13"/>
  <c r="J13"/>
  <c r="H13"/>
  <c r="M12"/>
  <c r="M23" s="1"/>
  <c r="J12"/>
  <c r="H12"/>
  <c r="M11"/>
  <c r="H11"/>
  <c r="J11" s="1"/>
  <c r="M10"/>
  <c r="H10"/>
  <c r="N53" i="9"/>
  <c r="L16" i="1" s="1"/>
  <c r="F53" i="9"/>
  <c r="D16" i="1" s="1"/>
  <c r="M52" i="9"/>
  <c r="N51"/>
  <c r="L51"/>
  <c r="K51"/>
  <c r="I51"/>
  <c r="H51"/>
  <c r="G51"/>
  <c r="F51"/>
  <c r="M50"/>
  <c r="J50"/>
  <c r="H50"/>
  <c r="M49"/>
  <c r="H49"/>
  <c r="J49" s="1"/>
  <c r="M48"/>
  <c r="J48"/>
  <c r="H48"/>
  <c r="M47"/>
  <c r="J47"/>
  <c r="H47"/>
  <c r="M46"/>
  <c r="J46"/>
  <c r="H46"/>
  <c r="M45"/>
  <c r="H45"/>
  <c r="J45" s="1"/>
  <c r="M44"/>
  <c r="H44"/>
  <c r="J44" s="1"/>
  <c r="M43"/>
  <c r="J43"/>
  <c r="H43"/>
  <c r="M42"/>
  <c r="J42"/>
  <c r="H42"/>
  <c r="M41"/>
  <c r="H41"/>
  <c r="J41" s="1"/>
  <c r="M40"/>
  <c r="J40"/>
  <c r="H40"/>
  <c r="M39"/>
  <c r="J39"/>
  <c r="H39"/>
  <c r="M38"/>
  <c r="J38"/>
  <c r="H38"/>
  <c r="N37"/>
  <c r="L37"/>
  <c r="K37"/>
  <c r="I37"/>
  <c r="G37"/>
  <c r="F37"/>
  <c r="M36"/>
  <c r="J36"/>
  <c r="H36"/>
  <c r="M35"/>
  <c r="H35"/>
  <c r="J35" s="1"/>
  <c r="M34"/>
  <c r="J34"/>
  <c r="H34"/>
  <c r="M33"/>
  <c r="J33"/>
  <c r="H33"/>
  <c r="M32"/>
  <c r="H32"/>
  <c r="J32" s="1"/>
  <c r="M31"/>
  <c r="H31"/>
  <c r="J31" s="1"/>
  <c r="M30"/>
  <c r="H30"/>
  <c r="J30" s="1"/>
  <c r="M29"/>
  <c r="J29"/>
  <c r="H29"/>
  <c r="M28"/>
  <c r="J28"/>
  <c r="H28"/>
  <c r="M27"/>
  <c r="J27"/>
  <c r="H27"/>
  <c r="H37" s="1"/>
  <c r="M26"/>
  <c r="J26"/>
  <c r="H26"/>
  <c r="M25"/>
  <c r="J25"/>
  <c r="H25"/>
  <c r="M24"/>
  <c r="M37" s="1"/>
  <c r="J24"/>
  <c r="H24"/>
  <c r="N23"/>
  <c r="L23"/>
  <c r="L53" s="1"/>
  <c r="K23"/>
  <c r="K53" s="1"/>
  <c r="I23"/>
  <c r="I53" s="1"/>
  <c r="G16" i="1" s="1"/>
  <c r="G23" i="9"/>
  <c r="G53" s="1"/>
  <c r="E16" i="1" s="1"/>
  <c r="F23" i="9"/>
  <c r="M22"/>
  <c r="J22"/>
  <c r="H22"/>
  <c r="M21"/>
  <c r="H21"/>
  <c r="J21" s="1"/>
  <c r="M20"/>
  <c r="J20"/>
  <c r="H20"/>
  <c r="M19"/>
  <c r="J19"/>
  <c r="H19"/>
  <c r="M18"/>
  <c r="J18"/>
  <c r="H18"/>
  <c r="M17"/>
  <c r="H17"/>
  <c r="J17" s="1"/>
  <c r="M16"/>
  <c r="H16"/>
  <c r="J16" s="1"/>
  <c r="M15"/>
  <c r="J15"/>
  <c r="H15"/>
  <c r="M14"/>
  <c r="J14"/>
  <c r="H14"/>
  <c r="M13"/>
  <c r="H13"/>
  <c r="J13" s="1"/>
  <c r="M12"/>
  <c r="J12"/>
  <c r="H12"/>
  <c r="M11"/>
  <c r="J11"/>
  <c r="H11"/>
  <c r="M10"/>
  <c r="J10"/>
  <c r="H10"/>
  <c r="L53" i="8"/>
  <c r="G53"/>
  <c r="M52"/>
  <c r="N51"/>
  <c r="L51"/>
  <c r="K51"/>
  <c r="I51"/>
  <c r="I53" s="1"/>
  <c r="G15" i="1" s="1"/>
  <c r="G51" i="8"/>
  <c r="F51"/>
  <c r="M50"/>
  <c r="H50"/>
  <c r="J50" s="1"/>
  <c r="M49"/>
  <c r="J49"/>
  <c r="H49"/>
  <c r="M48"/>
  <c r="J48"/>
  <c r="H48"/>
  <c r="M47"/>
  <c r="H47"/>
  <c r="J47" s="1"/>
  <c r="M46"/>
  <c r="J46"/>
  <c r="H46"/>
  <c r="M45"/>
  <c r="J45"/>
  <c r="H45"/>
  <c r="M44"/>
  <c r="J44"/>
  <c r="H44"/>
  <c r="M43"/>
  <c r="H43"/>
  <c r="J43" s="1"/>
  <c r="M42"/>
  <c r="H42"/>
  <c r="J42" s="1"/>
  <c r="M41"/>
  <c r="J41"/>
  <c r="H41"/>
  <c r="M40"/>
  <c r="J40"/>
  <c r="H40"/>
  <c r="M39"/>
  <c r="H39"/>
  <c r="J39" s="1"/>
  <c r="J51" s="1"/>
  <c r="M38"/>
  <c r="J38"/>
  <c r="H38"/>
  <c r="N37"/>
  <c r="L37"/>
  <c r="K37"/>
  <c r="I37"/>
  <c r="G37"/>
  <c r="F37"/>
  <c r="M36"/>
  <c r="H36"/>
  <c r="J36" s="1"/>
  <c r="M35"/>
  <c r="J35"/>
  <c r="H35"/>
  <c r="M34"/>
  <c r="J34"/>
  <c r="H34"/>
  <c r="M33"/>
  <c r="J33"/>
  <c r="H33"/>
  <c r="M32"/>
  <c r="J32"/>
  <c r="H32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J25"/>
  <c r="J37" s="1"/>
  <c r="H25"/>
  <c r="M24"/>
  <c r="M37" s="1"/>
  <c r="J24"/>
  <c r="H24"/>
  <c r="N23"/>
  <c r="N53" s="1"/>
  <c r="L23"/>
  <c r="K23"/>
  <c r="I23"/>
  <c r="G23"/>
  <c r="F23"/>
  <c r="F53" s="1"/>
  <c r="D15" i="1" s="1"/>
  <c r="M22" i="8"/>
  <c r="H22"/>
  <c r="J22" s="1"/>
  <c r="M21"/>
  <c r="J21"/>
  <c r="H21"/>
  <c r="M20"/>
  <c r="J20"/>
  <c r="H20"/>
  <c r="M19"/>
  <c r="H19"/>
  <c r="J19" s="1"/>
  <c r="M18"/>
  <c r="J18"/>
  <c r="H18"/>
  <c r="M17"/>
  <c r="J17"/>
  <c r="H17"/>
  <c r="M16"/>
  <c r="H16"/>
  <c r="J16" s="1"/>
  <c r="M15"/>
  <c r="H15"/>
  <c r="J15" s="1"/>
  <c r="M14"/>
  <c r="H14"/>
  <c r="J14" s="1"/>
  <c r="M13"/>
  <c r="J13"/>
  <c r="H13"/>
  <c r="M12"/>
  <c r="J12"/>
  <c r="H12"/>
  <c r="M11"/>
  <c r="J11"/>
  <c r="H11"/>
  <c r="M10"/>
  <c r="J10"/>
  <c r="H10"/>
  <c r="N53" i="7"/>
  <c r="I53"/>
  <c r="G14" i="1" s="1"/>
  <c r="F53" i="7"/>
  <c r="M52"/>
  <c r="N51"/>
  <c r="L51"/>
  <c r="K51"/>
  <c r="I51"/>
  <c r="G51"/>
  <c r="F51"/>
  <c r="M50"/>
  <c r="H50"/>
  <c r="J50" s="1"/>
  <c r="M49"/>
  <c r="H49"/>
  <c r="J49" s="1"/>
  <c r="M48"/>
  <c r="H48"/>
  <c r="J48" s="1"/>
  <c r="M47"/>
  <c r="J47"/>
  <c r="H47"/>
  <c r="M46"/>
  <c r="J46"/>
  <c r="H46"/>
  <c r="M45"/>
  <c r="J45"/>
  <c r="H45"/>
  <c r="M44"/>
  <c r="J44"/>
  <c r="H44"/>
  <c r="M43"/>
  <c r="J43"/>
  <c r="H43"/>
  <c r="M42"/>
  <c r="J42"/>
  <c r="H42"/>
  <c r="M41"/>
  <c r="H41"/>
  <c r="J41" s="1"/>
  <c r="M40"/>
  <c r="H40"/>
  <c r="M39"/>
  <c r="M51" s="1"/>
  <c r="J39"/>
  <c r="H39"/>
  <c r="M38"/>
  <c r="J38"/>
  <c r="H38"/>
  <c r="N37"/>
  <c r="L37"/>
  <c r="K37"/>
  <c r="K53" s="1"/>
  <c r="I14" i="1" s="1"/>
  <c r="I37" i="7"/>
  <c r="G37"/>
  <c r="F37"/>
  <c r="M36"/>
  <c r="J36"/>
  <c r="H36"/>
  <c r="M35"/>
  <c r="H35"/>
  <c r="J35" s="1"/>
  <c r="M34"/>
  <c r="H34"/>
  <c r="J34" s="1"/>
  <c r="M33"/>
  <c r="J33"/>
  <c r="H33"/>
  <c r="M32"/>
  <c r="J32"/>
  <c r="H32"/>
  <c r="M31"/>
  <c r="H31"/>
  <c r="J31" s="1"/>
  <c r="M30"/>
  <c r="J30"/>
  <c r="H30"/>
  <c r="M29"/>
  <c r="J29"/>
  <c r="H29"/>
  <c r="M28"/>
  <c r="H28"/>
  <c r="J28" s="1"/>
  <c r="M27"/>
  <c r="H27"/>
  <c r="J27" s="1"/>
  <c r="M26"/>
  <c r="H26"/>
  <c r="M25"/>
  <c r="M37" s="1"/>
  <c r="J25"/>
  <c r="H25"/>
  <c r="M24"/>
  <c r="J24"/>
  <c r="H24"/>
  <c r="N23"/>
  <c r="M23"/>
  <c r="L23"/>
  <c r="K23"/>
  <c r="I23"/>
  <c r="G23"/>
  <c r="G53" s="1"/>
  <c r="F23"/>
  <c r="M22"/>
  <c r="J22"/>
  <c r="H22"/>
  <c r="M21"/>
  <c r="H21"/>
  <c r="J21" s="1"/>
  <c r="M20"/>
  <c r="H20"/>
  <c r="J20" s="1"/>
  <c r="M19"/>
  <c r="J19"/>
  <c r="H19"/>
  <c r="M18"/>
  <c r="J18"/>
  <c r="H18"/>
  <c r="M17"/>
  <c r="H17"/>
  <c r="J17" s="1"/>
  <c r="M16"/>
  <c r="J16"/>
  <c r="H16"/>
  <c r="M15"/>
  <c r="J15"/>
  <c r="H15"/>
  <c r="M14"/>
  <c r="J14"/>
  <c r="H14"/>
  <c r="M13"/>
  <c r="H13"/>
  <c r="J13" s="1"/>
  <c r="M12"/>
  <c r="H12"/>
  <c r="M11"/>
  <c r="J11"/>
  <c r="H11"/>
  <c r="M10"/>
  <c r="J10"/>
  <c r="H10"/>
  <c r="L53" i="6"/>
  <c r="J13" i="1" s="1"/>
  <c r="K53" i="6"/>
  <c r="I13" i="1" s="1"/>
  <c r="M52" i="6"/>
  <c r="N51"/>
  <c r="L51"/>
  <c r="K51"/>
  <c r="I51"/>
  <c r="G51"/>
  <c r="F51"/>
  <c r="M50"/>
  <c r="J50"/>
  <c r="H50"/>
  <c r="M49"/>
  <c r="J49"/>
  <c r="H49"/>
  <c r="M48"/>
  <c r="H48"/>
  <c r="J48" s="1"/>
  <c r="M47"/>
  <c r="H47"/>
  <c r="J47" s="1"/>
  <c r="M46"/>
  <c r="H46"/>
  <c r="J46" s="1"/>
  <c r="M45"/>
  <c r="J45"/>
  <c r="H45"/>
  <c r="M44"/>
  <c r="J44"/>
  <c r="H44"/>
  <c r="M43"/>
  <c r="J43"/>
  <c r="H43"/>
  <c r="M42"/>
  <c r="J42"/>
  <c r="H42"/>
  <c r="M41"/>
  <c r="J41"/>
  <c r="H41"/>
  <c r="M40"/>
  <c r="M51" s="1"/>
  <c r="J40"/>
  <c r="H40"/>
  <c r="M39"/>
  <c r="H39"/>
  <c r="J39" s="1"/>
  <c r="M38"/>
  <c r="H38"/>
  <c r="N37"/>
  <c r="M37"/>
  <c r="L37"/>
  <c r="K37"/>
  <c r="I37"/>
  <c r="G37"/>
  <c r="F37"/>
  <c r="M36"/>
  <c r="J36"/>
  <c r="H36"/>
  <c r="M35"/>
  <c r="J35"/>
  <c r="H35"/>
  <c r="M34"/>
  <c r="J34"/>
  <c r="H34"/>
  <c r="M33"/>
  <c r="H33"/>
  <c r="J33" s="1"/>
  <c r="M32"/>
  <c r="H32"/>
  <c r="J32" s="1"/>
  <c r="M31"/>
  <c r="J31"/>
  <c r="H31"/>
  <c r="M30"/>
  <c r="J30"/>
  <c r="H30"/>
  <c r="M29"/>
  <c r="H29"/>
  <c r="J29" s="1"/>
  <c r="M28"/>
  <c r="J28"/>
  <c r="H28"/>
  <c r="M27"/>
  <c r="J27"/>
  <c r="H27"/>
  <c r="M26"/>
  <c r="H26"/>
  <c r="J26" s="1"/>
  <c r="M25"/>
  <c r="H25"/>
  <c r="J25" s="1"/>
  <c r="M24"/>
  <c r="H24"/>
  <c r="N23"/>
  <c r="L23"/>
  <c r="K23"/>
  <c r="I23"/>
  <c r="I53" s="1"/>
  <c r="G13" i="1" s="1"/>
  <c r="G23" i="6"/>
  <c r="F23"/>
  <c r="F53" s="1"/>
  <c r="D13" i="1" s="1"/>
  <c r="M22" i="6"/>
  <c r="J22"/>
  <c r="H22"/>
  <c r="M21"/>
  <c r="J21"/>
  <c r="H21"/>
  <c r="M20"/>
  <c r="J20"/>
  <c r="H20"/>
  <c r="M19"/>
  <c r="H19"/>
  <c r="J19" s="1"/>
  <c r="M18"/>
  <c r="H18"/>
  <c r="J18" s="1"/>
  <c r="M17"/>
  <c r="J17"/>
  <c r="H17"/>
  <c r="M16"/>
  <c r="J16"/>
  <c r="H16"/>
  <c r="M15"/>
  <c r="H15"/>
  <c r="J15" s="1"/>
  <c r="M14"/>
  <c r="J14"/>
  <c r="H14"/>
  <c r="M13"/>
  <c r="J13"/>
  <c r="H13"/>
  <c r="M12"/>
  <c r="M23" s="1"/>
  <c r="M53" s="1"/>
  <c r="J12"/>
  <c r="H12"/>
  <c r="M11"/>
  <c r="H11"/>
  <c r="J11" s="1"/>
  <c r="M10"/>
  <c r="H10"/>
  <c r="N53" i="5"/>
  <c r="L12" i="1" s="1"/>
  <c r="F53" i="5"/>
  <c r="D12" i="1" s="1"/>
  <c r="M52" i="5"/>
  <c r="N51"/>
  <c r="L51"/>
  <c r="K51"/>
  <c r="I51"/>
  <c r="G51"/>
  <c r="F51"/>
  <c r="M50"/>
  <c r="J50"/>
  <c r="H50"/>
  <c r="M49"/>
  <c r="H49"/>
  <c r="J49" s="1"/>
  <c r="M48"/>
  <c r="J48"/>
  <c r="H48"/>
  <c r="M47"/>
  <c r="J47"/>
  <c r="H47"/>
  <c r="M46"/>
  <c r="H46"/>
  <c r="J46" s="1"/>
  <c r="M45"/>
  <c r="H45"/>
  <c r="J45" s="1"/>
  <c r="M44"/>
  <c r="H44"/>
  <c r="J44" s="1"/>
  <c r="M43"/>
  <c r="J43"/>
  <c r="H43"/>
  <c r="M42"/>
  <c r="J42"/>
  <c r="H42"/>
  <c r="M41"/>
  <c r="J41"/>
  <c r="H41"/>
  <c r="M40"/>
  <c r="J40"/>
  <c r="H40"/>
  <c r="M39"/>
  <c r="J39"/>
  <c r="H39"/>
  <c r="M38"/>
  <c r="M51" s="1"/>
  <c r="H38"/>
  <c r="J38" s="1"/>
  <c r="J51" s="1"/>
  <c r="N37"/>
  <c r="L37"/>
  <c r="K37"/>
  <c r="I37"/>
  <c r="G37"/>
  <c r="F37"/>
  <c r="M36"/>
  <c r="J36"/>
  <c r="H36"/>
  <c r="M35"/>
  <c r="J35"/>
  <c r="H35"/>
  <c r="M34"/>
  <c r="J34"/>
  <c r="H34"/>
  <c r="M33"/>
  <c r="J33"/>
  <c r="H33"/>
  <c r="M32"/>
  <c r="J32"/>
  <c r="H32"/>
  <c r="M31"/>
  <c r="H31"/>
  <c r="J31" s="1"/>
  <c r="M30"/>
  <c r="H30"/>
  <c r="J30" s="1"/>
  <c r="M29"/>
  <c r="J29"/>
  <c r="H29"/>
  <c r="M28"/>
  <c r="J28"/>
  <c r="H28"/>
  <c r="M27"/>
  <c r="J27"/>
  <c r="H27"/>
  <c r="M26"/>
  <c r="J26"/>
  <c r="H26"/>
  <c r="M25"/>
  <c r="J25"/>
  <c r="H25"/>
  <c r="M24"/>
  <c r="H24"/>
  <c r="J24" s="1"/>
  <c r="J37" s="1"/>
  <c r="N23"/>
  <c r="L23"/>
  <c r="L53" s="1"/>
  <c r="J12" i="1" s="1"/>
  <c r="K23" i="5"/>
  <c r="K53" s="1"/>
  <c r="I12" i="1" s="1"/>
  <c r="I23" i="5"/>
  <c r="G23"/>
  <c r="G53" s="1"/>
  <c r="E12" i="1" s="1"/>
  <c r="F12" s="1"/>
  <c r="F23" i="5"/>
  <c r="M22"/>
  <c r="J22"/>
  <c r="H22"/>
  <c r="M21"/>
  <c r="H21"/>
  <c r="J21" s="1"/>
  <c r="M20"/>
  <c r="J20"/>
  <c r="H20"/>
  <c r="M19"/>
  <c r="J19"/>
  <c r="H19"/>
  <c r="M18"/>
  <c r="H18"/>
  <c r="J18" s="1"/>
  <c r="M17"/>
  <c r="H17"/>
  <c r="J17" s="1"/>
  <c r="M16"/>
  <c r="H16"/>
  <c r="J16" s="1"/>
  <c r="M15"/>
  <c r="J15"/>
  <c r="H15"/>
  <c r="M14"/>
  <c r="J14"/>
  <c r="H14"/>
  <c r="M13"/>
  <c r="J13"/>
  <c r="H13"/>
  <c r="M12"/>
  <c r="J12"/>
  <c r="H12"/>
  <c r="M11"/>
  <c r="J11"/>
  <c r="H11"/>
  <c r="M10"/>
  <c r="M23" s="1"/>
  <c r="H10"/>
  <c r="J10" s="1"/>
  <c r="L53" i="4"/>
  <c r="G53"/>
  <c r="E11" i="1" s="1"/>
  <c r="M52" i="4"/>
  <c r="N51"/>
  <c r="L51"/>
  <c r="K51"/>
  <c r="I51"/>
  <c r="G51"/>
  <c r="F51"/>
  <c r="M50"/>
  <c r="H50"/>
  <c r="J50" s="1"/>
  <c r="M49"/>
  <c r="J49"/>
  <c r="H49"/>
  <c r="M48"/>
  <c r="J48"/>
  <c r="H48"/>
  <c r="M47"/>
  <c r="J47"/>
  <c r="H47"/>
  <c r="M46"/>
  <c r="J46"/>
  <c r="H46"/>
  <c r="M45"/>
  <c r="J45"/>
  <c r="H45"/>
  <c r="M44"/>
  <c r="H44"/>
  <c r="J44" s="1"/>
  <c r="M43"/>
  <c r="H43"/>
  <c r="J43" s="1"/>
  <c r="M42"/>
  <c r="H42"/>
  <c r="J42" s="1"/>
  <c r="M41"/>
  <c r="J41"/>
  <c r="H41"/>
  <c r="M40"/>
  <c r="J40"/>
  <c r="H40"/>
  <c r="M39"/>
  <c r="J39"/>
  <c r="H39"/>
  <c r="M38"/>
  <c r="J38"/>
  <c r="H38"/>
  <c r="N37"/>
  <c r="L37"/>
  <c r="K37"/>
  <c r="I37"/>
  <c r="I53" s="1"/>
  <c r="G11" i="1" s="1"/>
  <c r="G37" i="4"/>
  <c r="F37"/>
  <c r="M36"/>
  <c r="H36"/>
  <c r="J36" s="1"/>
  <c r="M35"/>
  <c r="J35"/>
  <c r="H35"/>
  <c r="M34"/>
  <c r="J34"/>
  <c r="H34"/>
  <c r="M33"/>
  <c r="H33"/>
  <c r="J33" s="1"/>
  <c r="M32"/>
  <c r="J32"/>
  <c r="H32"/>
  <c r="M31"/>
  <c r="J31"/>
  <c r="H31"/>
  <c r="M30"/>
  <c r="J30"/>
  <c r="H30"/>
  <c r="M29"/>
  <c r="H29"/>
  <c r="J29" s="1"/>
  <c r="M28"/>
  <c r="H28"/>
  <c r="J28" s="1"/>
  <c r="M27"/>
  <c r="J27"/>
  <c r="H27"/>
  <c r="M26"/>
  <c r="J26"/>
  <c r="H26"/>
  <c r="M25"/>
  <c r="H25"/>
  <c r="J25" s="1"/>
  <c r="J37" s="1"/>
  <c r="M24"/>
  <c r="J24"/>
  <c r="H24"/>
  <c r="N23"/>
  <c r="N53" s="1"/>
  <c r="L11" i="1" s="1"/>
  <c r="L23" i="4"/>
  <c r="K23"/>
  <c r="K53" s="1"/>
  <c r="I11" i="1" s="1"/>
  <c r="I23" i="4"/>
  <c r="G23"/>
  <c r="F23"/>
  <c r="F53" s="1"/>
  <c r="D11" i="1" s="1"/>
  <c r="M22" i="4"/>
  <c r="H22"/>
  <c r="J22" s="1"/>
  <c r="M21"/>
  <c r="J21"/>
  <c r="H21"/>
  <c r="M20"/>
  <c r="J20"/>
  <c r="H20"/>
  <c r="M19"/>
  <c r="J19"/>
  <c r="H19"/>
  <c r="M18"/>
  <c r="J18"/>
  <c r="H18"/>
  <c r="M17"/>
  <c r="J17"/>
  <c r="H17"/>
  <c r="M16"/>
  <c r="J16"/>
  <c r="H16"/>
  <c r="M15"/>
  <c r="H15"/>
  <c r="J15" s="1"/>
  <c r="M14"/>
  <c r="H14"/>
  <c r="J14" s="1"/>
  <c r="M13"/>
  <c r="J13"/>
  <c r="H13"/>
  <c r="M12"/>
  <c r="J12"/>
  <c r="H12"/>
  <c r="M11"/>
  <c r="J11"/>
  <c r="J23" s="1"/>
  <c r="H11"/>
  <c r="M10"/>
  <c r="M23" s="1"/>
  <c r="J10"/>
  <c r="H10"/>
  <c r="N53" i="3"/>
  <c r="I53"/>
  <c r="F53"/>
  <c r="M52"/>
  <c r="N51"/>
  <c r="L51"/>
  <c r="K51"/>
  <c r="I51"/>
  <c r="G51"/>
  <c r="F51"/>
  <c r="M50"/>
  <c r="J50"/>
  <c r="H50"/>
  <c r="M49"/>
  <c r="H49"/>
  <c r="J49" s="1"/>
  <c r="M48"/>
  <c r="H48"/>
  <c r="J48" s="1"/>
  <c r="M47"/>
  <c r="J47"/>
  <c r="H47"/>
  <c r="M46"/>
  <c r="J46"/>
  <c r="H46"/>
  <c r="M45"/>
  <c r="J45"/>
  <c r="H45"/>
  <c r="M44"/>
  <c r="M51" s="1"/>
  <c r="J44"/>
  <c r="H44"/>
  <c r="M43"/>
  <c r="J43"/>
  <c r="H43"/>
  <c r="M42"/>
  <c r="H42"/>
  <c r="J42" s="1"/>
  <c r="M41"/>
  <c r="H41"/>
  <c r="J41" s="1"/>
  <c r="M40"/>
  <c r="H40"/>
  <c r="M39"/>
  <c r="J39"/>
  <c r="H39"/>
  <c r="M38"/>
  <c r="J38"/>
  <c r="H38"/>
  <c r="N37"/>
  <c r="L37"/>
  <c r="K37"/>
  <c r="I37"/>
  <c r="G37"/>
  <c r="F37"/>
  <c r="M36"/>
  <c r="H36"/>
  <c r="J36" s="1"/>
  <c r="M35"/>
  <c r="H35"/>
  <c r="J35" s="1"/>
  <c r="M34"/>
  <c r="H34"/>
  <c r="J34" s="1"/>
  <c r="M33"/>
  <c r="J33"/>
  <c r="H33"/>
  <c r="M32"/>
  <c r="J32"/>
  <c r="H32"/>
  <c r="M31"/>
  <c r="J31"/>
  <c r="H31"/>
  <c r="M30"/>
  <c r="J30"/>
  <c r="H30"/>
  <c r="M29"/>
  <c r="J29"/>
  <c r="H29"/>
  <c r="M28"/>
  <c r="M37" s="1"/>
  <c r="J28"/>
  <c r="H28"/>
  <c r="M27"/>
  <c r="H27"/>
  <c r="J27" s="1"/>
  <c r="M26"/>
  <c r="H26"/>
  <c r="M25"/>
  <c r="J25"/>
  <c r="H25"/>
  <c r="M24"/>
  <c r="J24"/>
  <c r="H24"/>
  <c r="N23"/>
  <c r="L23"/>
  <c r="K23"/>
  <c r="K53" s="1"/>
  <c r="I10" i="1" s="1"/>
  <c r="I23" i="3"/>
  <c r="G23"/>
  <c r="G53" s="1"/>
  <c r="E10" i="1" s="1"/>
  <c r="F23" i="3"/>
  <c r="M22"/>
  <c r="H22"/>
  <c r="J22" s="1"/>
  <c r="M21"/>
  <c r="H21"/>
  <c r="J21" s="1"/>
  <c r="M20"/>
  <c r="H20"/>
  <c r="J20" s="1"/>
  <c r="M19"/>
  <c r="J19"/>
  <c r="H19"/>
  <c r="M18"/>
  <c r="J18"/>
  <c r="H18"/>
  <c r="M17"/>
  <c r="J17"/>
  <c r="H17"/>
  <c r="M16"/>
  <c r="J16"/>
  <c r="H16"/>
  <c r="M15"/>
  <c r="J15"/>
  <c r="H15"/>
  <c r="M14"/>
  <c r="H14"/>
  <c r="J14" s="1"/>
  <c r="M13"/>
  <c r="H13"/>
  <c r="J13" s="1"/>
  <c r="M12"/>
  <c r="H12"/>
  <c r="M11"/>
  <c r="M23" s="1"/>
  <c r="J11"/>
  <c r="H11"/>
  <c r="M10"/>
  <c r="J10"/>
  <c r="H10"/>
  <c r="N52" i="2"/>
  <c r="L52"/>
  <c r="M52" s="1"/>
  <c r="K52"/>
  <c r="I51"/>
  <c r="N50"/>
  <c r="L50"/>
  <c r="K50"/>
  <c r="M50" s="1"/>
  <c r="G50"/>
  <c r="H50" s="1"/>
  <c r="J50" s="1"/>
  <c r="F50"/>
  <c r="N49"/>
  <c r="L49"/>
  <c r="K49"/>
  <c r="H49"/>
  <c r="J49" s="1"/>
  <c r="G49"/>
  <c r="F49"/>
  <c r="N48"/>
  <c r="L48"/>
  <c r="K48"/>
  <c r="M48" s="1"/>
  <c r="G48"/>
  <c r="F48"/>
  <c r="H48" s="1"/>
  <c r="J48" s="1"/>
  <c r="N47"/>
  <c r="L47"/>
  <c r="K47"/>
  <c r="G47"/>
  <c r="F47"/>
  <c r="H47" s="1"/>
  <c r="J47" s="1"/>
  <c r="N46"/>
  <c r="L46"/>
  <c r="K46"/>
  <c r="M46" s="1"/>
  <c r="H46"/>
  <c r="J46" s="1"/>
  <c r="G46"/>
  <c r="F46"/>
  <c r="N45"/>
  <c r="L45"/>
  <c r="K45"/>
  <c r="G45"/>
  <c r="F45"/>
  <c r="H45" s="1"/>
  <c r="J45" s="1"/>
  <c r="N44"/>
  <c r="L44"/>
  <c r="K44"/>
  <c r="M44" s="1"/>
  <c r="G44"/>
  <c r="H44" s="1"/>
  <c r="J44" s="1"/>
  <c r="F44"/>
  <c r="N43"/>
  <c r="L43"/>
  <c r="K43"/>
  <c r="H43"/>
  <c r="J43" s="1"/>
  <c r="G43"/>
  <c r="F43"/>
  <c r="N42"/>
  <c r="L42"/>
  <c r="K42"/>
  <c r="M42" s="1"/>
  <c r="G42"/>
  <c r="F42"/>
  <c r="H42" s="1"/>
  <c r="J42" s="1"/>
  <c r="N41"/>
  <c r="L41"/>
  <c r="K41"/>
  <c r="H41"/>
  <c r="J41" s="1"/>
  <c r="G41"/>
  <c r="F41"/>
  <c r="N40"/>
  <c r="L40"/>
  <c r="K40"/>
  <c r="G40"/>
  <c r="F40"/>
  <c r="H40" s="1"/>
  <c r="J40" s="1"/>
  <c r="N39"/>
  <c r="L39"/>
  <c r="K39"/>
  <c r="G39"/>
  <c r="F39"/>
  <c r="H39" s="1"/>
  <c r="J39" s="1"/>
  <c r="N38"/>
  <c r="L38"/>
  <c r="K38"/>
  <c r="G38"/>
  <c r="F38"/>
  <c r="H38" s="1"/>
  <c r="J38" s="1"/>
  <c r="I37"/>
  <c r="N36"/>
  <c r="L36"/>
  <c r="K36"/>
  <c r="I36"/>
  <c r="G36"/>
  <c r="H36" s="1"/>
  <c r="J36" s="1"/>
  <c r="F36"/>
  <c r="N35"/>
  <c r="L35"/>
  <c r="K35"/>
  <c r="M35" s="1"/>
  <c r="G35"/>
  <c r="H35" s="1"/>
  <c r="J35" s="1"/>
  <c r="F35"/>
  <c r="N34"/>
  <c r="L34"/>
  <c r="K34"/>
  <c r="M34" s="1"/>
  <c r="G34"/>
  <c r="H34" s="1"/>
  <c r="J34" s="1"/>
  <c r="F34"/>
  <c r="N33"/>
  <c r="L33"/>
  <c r="K33"/>
  <c r="G33"/>
  <c r="H33" s="1"/>
  <c r="J33" s="1"/>
  <c r="F33"/>
  <c r="N32"/>
  <c r="L32"/>
  <c r="K32"/>
  <c r="M32" s="1"/>
  <c r="G32"/>
  <c r="H32" s="1"/>
  <c r="J32" s="1"/>
  <c r="F32"/>
  <c r="N31"/>
  <c r="L31"/>
  <c r="K31"/>
  <c r="M31" s="1"/>
  <c r="G31"/>
  <c r="F31"/>
  <c r="N30"/>
  <c r="L30"/>
  <c r="K30"/>
  <c r="M30" s="1"/>
  <c r="G30"/>
  <c r="F30"/>
  <c r="N29"/>
  <c r="L29"/>
  <c r="K29"/>
  <c r="M29" s="1"/>
  <c r="G29"/>
  <c r="H29" s="1"/>
  <c r="J29" s="1"/>
  <c r="F29"/>
  <c r="N28"/>
  <c r="L28"/>
  <c r="K28"/>
  <c r="M28" s="1"/>
  <c r="G28"/>
  <c r="F28"/>
  <c r="H28" s="1"/>
  <c r="J28" s="1"/>
  <c r="N27"/>
  <c r="L27"/>
  <c r="M27" s="1"/>
  <c r="K27"/>
  <c r="G27"/>
  <c r="F27"/>
  <c r="N26"/>
  <c r="L26"/>
  <c r="K26"/>
  <c r="G26"/>
  <c r="F26"/>
  <c r="H26" s="1"/>
  <c r="J26" s="1"/>
  <c r="N25"/>
  <c r="L25"/>
  <c r="K25"/>
  <c r="G25"/>
  <c r="F25"/>
  <c r="H25" s="1"/>
  <c r="J25" s="1"/>
  <c r="N24"/>
  <c r="L24"/>
  <c r="K24"/>
  <c r="M24" s="1"/>
  <c r="G24"/>
  <c r="G37" s="1"/>
  <c r="F24"/>
  <c r="N22"/>
  <c r="L22"/>
  <c r="K22"/>
  <c r="I22"/>
  <c r="I23" s="1"/>
  <c r="G22"/>
  <c r="F22"/>
  <c r="N21"/>
  <c r="M21"/>
  <c r="L21"/>
  <c r="K21"/>
  <c r="G21"/>
  <c r="F21"/>
  <c r="N20"/>
  <c r="L20"/>
  <c r="K20"/>
  <c r="M20" s="1"/>
  <c r="G20"/>
  <c r="F20"/>
  <c r="N19"/>
  <c r="L19"/>
  <c r="K19"/>
  <c r="M19" s="1"/>
  <c r="G19"/>
  <c r="F19"/>
  <c r="H19" s="1"/>
  <c r="J19" s="1"/>
  <c r="N18"/>
  <c r="L18"/>
  <c r="K18"/>
  <c r="M18" s="1"/>
  <c r="G18"/>
  <c r="F18"/>
  <c r="N17"/>
  <c r="M17"/>
  <c r="L17"/>
  <c r="K17"/>
  <c r="G17"/>
  <c r="F17"/>
  <c r="N16"/>
  <c r="L16"/>
  <c r="K16"/>
  <c r="M16" s="1"/>
  <c r="G16"/>
  <c r="F16"/>
  <c r="N15"/>
  <c r="L15"/>
  <c r="K15"/>
  <c r="M15" s="1"/>
  <c r="G15"/>
  <c r="F15"/>
  <c r="H15" s="1"/>
  <c r="J15" s="1"/>
  <c r="N14"/>
  <c r="L14"/>
  <c r="K14"/>
  <c r="M14" s="1"/>
  <c r="G14"/>
  <c r="F14"/>
  <c r="N13"/>
  <c r="M13"/>
  <c r="L13"/>
  <c r="K13"/>
  <c r="G13"/>
  <c r="F13"/>
  <c r="N12"/>
  <c r="L12"/>
  <c r="K12"/>
  <c r="K23" s="1"/>
  <c r="G12"/>
  <c r="F12"/>
  <c r="N11"/>
  <c r="L11"/>
  <c r="K11"/>
  <c r="M11" s="1"/>
  <c r="G11"/>
  <c r="F11"/>
  <c r="H11" s="1"/>
  <c r="J11" s="1"/>
  <c r="N10"/>
  <c r="L10"/>
  <c r="L23" s="1"/>
  <c r="K10"/>
  <c r="M10" s="1"/>
  <c r="G10"/>
  <c r="G23" s="1"/>
  <c r="F10"/>
  <c r="L37" i="1"/>
  <c r="J35"/>
  <c r="L34"/>
  <c r="D34"/>
  <c r="J33"/>
  <c r="I33"/>
  <c r="J32"/>
  <c r="I32"/>
  <c r="L31"/>
  <c r="J31"/>
  <c r="D31"/>
  <c r="F31" s="1"/>
  <c r="L30"/>
  <c r="E30"/>
  <c r="D30"/>
  <c r="J27"/>
  <c r="L26"/>
  <c r="G26"/>
  <c r="D26"/>
  <c r="J25"/>
  <c r="I25"/>
  <c r="J24"/>
  <c r="I24"/>
  <c r="L23"/>
  <c r="J23"/>
  <c r="D23"/>
  <c r="L22"/>
  <c r="E22"/>
  <c r="D22"/>
  <c r="J19"/>
  <c r="L18"/>
  <c r="G18"/>
  <c r="D18"/>
  <c r="F18" s="1"/>
  <c r="J17"/>
  <c r="I17"/>
  <c r="J16"/>
  <c r="I16"/>
  <c r="L15"/>
  <c r="J15"/>
  <c r="E15"/>
  <c r="L14"/>
  <c r="E14"/>
  <c r="D14"/>
  <c r="J11"/>
  <c r="L10"/>
  <c r="G10"/>
  <c r="D10"/>
  <c r="E4"/>
  <c r="D4"/>
  <c r="M23" i="2" l="1"/>
  <c r="K32" i="1"/>
  <c r="M12" i="2"/>
  <c r="H14"/>
  <c r="J14" s="1"/>
  <c r="H18"/>
  <c r="J18" s="1"/>
  <c r="H22"/>
  <c r="J22" s="1"/>
  <c r="H24"/>
  <c r="M25"/>
  <c r="H27"/>
  <c r="J27" s="1"/>
  <c r="F37"/>
  <c r="N51"/>
  <c r="K34" i="1"/>
  <c r="H31" i="2"/>
  <c r="J31" s="1"/>
  <c r="L51"/>
  <c r="M43"/>
  <c r="M49"/>
  <c r="K11" i="1"/>
  <c r="K19"/>
  <c r="N37" i="2"/>
  <c r="M39"/>
  <c r="K16" i="1"/>
  <c r="F22"/>
  <c r="H22" s="1"/>
  <c r="K25"/>
  <c r="H12" i="2"/>
  <c r="J12" s="1"/>
  <c r="H16"/>
  <c r="J16" s="1"/>
  <c r="H20"/>
  <c r="J20" s="1"/>
  <c r="M22"/>
  <c r="M33"/>
  <c r="M40"/>
  <c r="M45"/>
  <c r="G51"/>
  <c r="F28" i="1"/>
  <c r="M26" i="2"/>
  <c r="M37" s="1"/>
  <c r="K24" i="1"/>
  <c r="K33"/>
  <c r="H13" i="2"/>
  <c r="J13" s="1"/>
  <c r="H17"/>
  <c r="J17" s="1"/>
  <c r="H21"/>
  <c r="J21" s="1"/>
  <c r="I53"/>
  <c r="K37"/>
  <c r="H30"/>
  <c r="J30" s="1"/>
  <c r="F51"/>
  <c r="M41"/>
  <c r="M47"/>
  <c r="H18" i="1"/>
  <c r="H19"/>
  <c r="K22"/>
  <c r="K31"/>
  <c r="H34"/>
  <c r="F14"/>
  <c r="H14" s="1"/>
  <c r="F26"/>
  <c r="H26" s="1"/>
  <c r="F34"/>
  <c r="F11"/>
  <c r="H11" s="1"/>
  <c r="K13"/>
  <c r="F15"/>
  <c r="H20"/>
  <c r="F35"/>
  <c r="H35" s="1"/>
  <c r="H53" i="13"/>
  <c r="H27" i="1"/>
  <c r="J51" i="4"/>
  <c r="J23" i="5"/>
  <c r="J53" s="1"/>
  <c r="J23" i="8"/>
  <c r="J53" s="1"/>
  <c r="J37" i="12"/>
  <c r="M53" i="15"/>
  <c r="M53" i="18"/>
  <c r="H28" i="1"/>
  <c r="M53" i="22"/>
  <c r="J51" i="2"/>
  <c r="J23" i="12"/>
  <c r="J53" s="1"/>
  <c r="H53" i="25"/>
  <c r="J53" i="4"/>
  <c r="H15" i="1"/>
  <c r="F16"/>
  <c r="H16" s="1"/>
  <c r="M53" i="10"/>
  <c r="M53" i="19"/>
  <c r="J37" i="24"/>
  <c r="J51" i="28"/>
  <c r="M53" i="11"/>
  <c r="J37" i="21"/>
  <c r="J53" s="1"/>
  <c r="J23" i="24"/>
  <c r="M53" i="26"/>
  <c r="J23" i="28"/>
  <c r="J53" s="1"/>
  <c r="J37"/>
  <c r="H53" i="29"/>
  <c r="M53" i="3"/>
  <c r="J51" i="16"/>
  <c r="F36" i="1"/>
  <c r="H37" i="18"/>
  <c r="J24"/>
  <c r="J37" s="1"/>
  <c r="H37" i="19"/>
  <c r="J26"/>
  <c r="J37" s="1"/>
  <c r="H23" i="26"/>
  <c r="J10"/>
  <c r="J23" s="1"/>
  <c r="J53" s="1"/>
  <c r="H23" i="27"/>
  <c r="J12"/>
  <c r="H23" i="6"/>
  <c r="J10"/>
  <c r="J23" s="1"/>
  <c r="H23" i="7"/>
  <c r="H53" s="1"/>
  <c r="J12"/>
  <c r="H51" i="22"/>
  <c r="J38"/>
  <c r="J51" s="1"/>
  <c r="H51" i="23"/>
  <c r="J40"/>
  <c r="H23" i="9"/>
  <c r="H53" s="1"/>
  <c r="H37" i="25"/>
  <c r="M53" i="7"/>
  <c r="K20" i="1"/>
  <c r="M51" i="24"/>
  <c r="H37" i="28"/>
  <c r="F30" i="1"/>
  <c r="H30" s="1"/>
  <c r="M36" i="2"/>
  <c r="L53" i="7"/>
  <c r="J14" i="1" s="1"/>
  <c r="K14" s="1"/>
  <c r="H23" i="8"/>
  <c r="H37" i="12"/>
  <c r="K21" i="1"/>
  <c r="H51" i="16"/>
  <c r="J23" i="25"/>
  <c r="J53" s="1"/>
  <c r="J51"/>
  <c r="M23" i="28"/>
  <c r="G53" i="30"/>
  <c r="E37" i="1" s="1"/>
  <c r="K37"/>
  <c r="N23" i="2"/>
  <c r="N53" s="1"/>
  <c r="L37"/>
  <c r="L53" s="1"/>
  <c r="K12" i="1"/>
  <c r="M23" i="8"/>
  <c r="F53" i="10"/>
  <c r="D17" i="1" s="1"/>
  <c r="M37" i="12"/>
  <c r="K53" i="16"/>
  <c r="I23" i="1" s="1"/>
  <c r="K23" s="1"/>
  <c r="M51" i="16"/>
  <c r="M23" i="17"/>
  <c r="M53" s="1"/>
  <c r="M51"/>
  <c r="N53" i="18"/>
  <c r="L25" i="1" s="1"/>
  <c r="L53" i="19"/>
  <c r="J26" i="1" s="1"/>
  <c r="K26" s="1"/>
  <c r="H23" i="20"/>
  <c r="H53" s="1"/>
  <c r="G53" i="22"/>
  <c r="E29" i="1" s="1"/>
  <c r="H37" i="24"/>
  <c r="I53" i="25"/>
  <c r="G32" i="1" s="1"/>
  <c r="F53" i="30"/>
  <c r="D37" i="1" s="1"/>
  <c r="H51" i="18"/>
  <c r="J38"/>
  <c r="J51" s="1"/>
  <c r="H51" i="3"/>
  <c r="J40"/>
  <c r="H37" i="10"/>
  <c r="J24"/>
  <c r="J37" s="1"/>
  <c r="H37" i="11"/>
  <c r="J26"/>
  <c r="H23" i="18"/>
  <c r="H53" s="1"/>
  <c r="J10"/>
  <c r="J23" s="1"/>
  <c r="J53" s="1"/>
  <c r="H23" i="19"/>
  <c r="H53" s="1"/>
  <c r="J12"/>
  <c r="H51" i="30"/>
  <c r="J38"/>
  <c r="J51" s="1"/>
  <c r="J51" i="23"/>
  <c r="M53" i="27"/>
  <c r="M37" i="20"/>
  <c r="H23" i="21"/>
  <c r="J37" i="9"/>
  <c r="G53" i="10"/>
  <c r="E17" i="1" s="1"/>
  <c r="H37" i="4"/>
  <c r="I53" i="5"/>
  <c r="G12" i="1" s="1"/>
  <c r="H12" s="1"/>
  <c r="H51" i="8"/>
  <c r="M37" i="13"/>
  <c r="M53" s="1"/>
  <c r="M23" i="20"/>
  <c r="M53" s="1"/>
  <c r="F53" i="22"/>
  <c r="D29" i="1" s="1"/>
  <c r="F29" s="1"/>
  <c r="H29" s="1"/>
  <c r="M37" i="24"/>
  <c r="H23" i="28"/>
  <c r="K53"/>
  <c r="I35" i="1" s="1"/>
  <c r="K35" s="1"/>
  <c r="M51" i="28"/>
  <c r="M23" i="29"/>
  <c r="M51"/>
  <c r="J41"/>
  <c r="H10" i="2"/>
  <c r="F23"/>
  <c r="H51" i="19"/>
  <c r="J40"/>
  <c r="J51" s="1"/>
  <c r="H37" i="26"/>
  <c r="J24"/>
  <c r="J37" s="1"/>
  <c r="H37" i="6"/>
  <c r="J24"/>
  <c r="J37" s="1"/>
  <c r="H23" i="15"/>
  <c r="J12"/>
  <c r="H51" i="11"/>
  <c r="J40"/>
  <c r="H51" i="14"/>
  <c r="J38"/>
  <c r="J51" s="1"/>
  <c r="H51" i="15"/>
  <c r="J40"/>
  <c r="J51" s="1"/>
  <c r="H37" i="22"/>
  <c r="J24"/>
  <c r="J37" s="1"/>
  <c r="H37" i="23"/>
  <c r="J26"/>
  <c r="J37" s="1"/>
  <c r="H37" i="30"/>
  <c r="J24"/>
  <c r="J37" s="1"/>
  <c r="H37" i="5"/>
  <c r="J37" i="11"/>
  <c r="J23" i="13"/>
  <c r="J51"/>
  <c r="F25" i="1"/>
  <c r="H25" s="1"/>
  <c r="H51" i="21"/>
  <c r="F23" i="1"/>
  <c r="H23" s="1"/>
  <c r="F10"/>
  <c r="J23" i="3"/>
  <c r="M37" i="4"/>
  <c r="H23" i="5"/>
  <c r="H51"/>
  <c r="K53" i="8"/>
  <c r="I15" i="1" s="1"/>
  <c r="K15" s="1"/>
  <c r="M51" i="8"/>
  <c r="M23" i="9"/>
  <c r="M51"/>
  <c r="N53" i="10"/>
  <c r="L17" i="1" s="1"/>
  <c r="L53" i="11"/>
  <c r="J18" i="1" s="1"/>
  <c r="K18" s="1"/>
  <c r="H23" i="12"/>
  <c r="J24" i="13"/>
  <c r="J37" s="1"/>
  <c r="G53" i="14"/>
  <c r="E21" i="1" s="1"/>
  <c r="H37" i="16"/>
  <c r="H53" s="1"/>
  <c r="J21" i="17"/>
  <c r="J23" s="1"/>
  <c r="I53"/>
  <c r="G24" i="1" s="1"/>
  <c r="J49" i="17"/>
  <c r="J51" s="1"/>
  <c r="H51" i="20"/>
  <c r="H37" i="21"/>
  <c r="M37" i="25"/>
  <c r="M53" s="1"/>
  <c r="J37" i="27"/>
  <c r="J10" i="29"/>
  <c r="J23" s="1"/>
  <c r="J51"/>
  <c r="H37" i="27"/>
  <c r="J26"/>
  <c r="H37" i="7"/>
  <c r="J26"/>
  <c r="J24" i="2"/>
  <c r="H37" i="3"/>
  <c r="J26"/>
  <c r="J37" s="1"/>
  <c r="H23" i="10"/>
  <c r="J10"/>
  <c r="J23" s="1"/>
  <c r="H23" i="11"/>
  <c r="J12"/>
  <c r="J23" s="1"/>
  <c r="J53" s="1"/>
  <c r="H51" i="26"/>
  <c r="J38"/>
  <c r="J51" s="1"/>
  <c r="H51" i="27"/>
  <c r="J40"/>
  <c r="J51" s="1"/>
  <c r="H23" i="30"/>
  <c r="H53" s="1"/>
  <c r="J10"/>
  <c r="J23" s="1"/>
  <c r="H51" i="2"/>
  <c r="J23" i="7"/>
  <c r="F24" i="1"/>
  <c r="J51" i="3"/>
  <c r="M23" i="16"/>
  <c r="J23" i="19"/>
  <c r="J37" i="29"/>
  <c r="K17" i="1"/>
  <c r="H31"/>
  <c r="M37" i="5"/>
  <c r="M53" s="1"/>
  <c r="J37" i="7"/>
  <c r="J23" i="9"/>
  <c r="J53" s="1"/>
  <c r="J51"/>
  <c r="M23" i="12"/>
  <c r="M53" s="1"/>
  <c r="F53" i="14"/>
  <c r="D21" i="1" s="1"/>
  <c r="J23" i="15"/>
  <c r="M37" i="16"/>
  <c r="K53" i="20"/>
  <c r="I27" i="1" s="1"/>
  <c r="K27" s="1"/>
  <c r="M51" i="20"/>
  <c r="M23" i="21"/>
  <c r="M53" s="1"/>
  <c r="M51"/>
  <c r="N53" i="22"/>
  <c r="L29" i="1" s="1"/>
  <c r="L53" i="23"/>
  <c r="J30" i="1" s="1"/>
  <c r="K30" s="1"/>
  <c r="H23" i="24"/>
  <c r="J37" i="25"/>
  <c r="F32" i="1"/>
  <c r="G53" i="26"/>
  <c r="E33" i="1" s="1"/>
  <c r="H51" i="28"/>
  <c r="I53" i="29"/>
  <c r="G36" i="1" s="1"/>
  <c r="M51" i="30"/>
  <c r="H23" i="3"/>
  <c r="H53" s="1"/>
  <c r="J12"/>
  <c r="H23" i="14"/>
  <c r="J10"/>
  <c r="J23" s="1"/>
  <c r="H51" i="10"/>
  <c r="J38"/>
  <c r="J51" s="1"/>
  <c r="M38" i="2"/>
  <c r="K51"/>
  <c r="K53" s="1"/>
  <c r="H51" i="6"/>
  <c r="J38"/>
  <c r="J51" s="1"/>
  <c r="H51" i="7"/>
  <c r="J40"/>
  <c r="J51" s="1"/>
  <c r="H37" i="14"/>
  <c r="J24"/>
  <c r="J37" s="1"/>
  <c r="H37" i="15"/>
  <c r="J26"/>
  <c r="J37" s="1"/>
  <c r="H23" i="22"/>
  <c r="H53" s="1"/>
  <c r="J10"/>
  <c r="J23" s="1"/>
  <c r="H23" i="23"/>
  <c r="J12"/>
  <c r="J23" s="1"/>
  <c r="J53" s="1"/>
  <c r="J37" i="17"/>
  <c r="H51" i="4"/>
  <c r="M51"/>
  <c r="M53" s="1"/>
  <c r="N53" i="6"/>
  <c r="L13" i="1" s="1"/>
  <c r="G53" i="2"/>
  <c r="L53" i="3"/>
  <c r="J10" i="1" s="1"/>
  <c r="K10" s="1"/>
  <c r="H23" i="4"/>
  <c r="G53" i="6"/>
  <c r="E13" i="1" s="1"/>
  <c r="H37" i="8"/>
  <c r="J51" i="11"/>
  <c r="H51" i="12"/>
  <c r="J11" i="16"/>
  <c r="J23" s="1"/>
  <c r="M37" i="17"/>
  <c r="J25" i="20"/>
  <c r="J37" s="1"/>
  <c r="J53" s="1"/>
  <c r="K28" i="1"/>
  <c r="M23" i="24"/>
  <c r="M53" s="1"/>
  <c r="J39"/>
  <c r="J51" s="1"/>
  <c r="F53" i="26"/>
  <c r="D33" i="1" s="1"/>
  <c r="F33" s="1"/>
  <c r="H33" s="1"/>
  <c r="J23" i="27"/>
  <c r="M37" i="28"/>
  <c r="M37" i="30"/>
  <c r="M53" i="2" l="1"/>
  <c r="E38" i="1"/>
  <c r="H37" i="2"/>
  <c r="F53"/>
  <c r="J37"/>
  <c r="M51"/>
  <c r="L38" i="1"/>
  <c r="F21"/>
  <c r="H21" s="1"/>
  <c r="G38"/>
  <c r="J53" i="17"/>
  <c r="H10" i="1"/>
  <c r="H23" i="2"/>
  <c r="J10"/>
  <c r="J23" s="1"/>
  <c r="J53" s="1"/>
  <c r="D38" i="1"/>
  <c r="H53" i="10"/>
  <c r="J53" i="3"/>
  <c r="H53" i="27"/>
  <c r="F13" i="1"/>
  <c r="H13" s="1"/>
  <c r="J53" i="22"/>
  <c r="H53" i="24"/>
  <c r="J53" i="15"/>
  <c r="J53" i="30"/>
  <c r="J53" i="10"/>
  <c r="J53" i="13"/>
  <c r="H53" i="15"/>
  <c r="F37" i="1"/>
  <c r="H37" s="1"/>
  <c r="H36"/>
  <c r="K38"/>
  <c r="M53" i="30"/>
  <c r="J38" i="1"/>
  <c r="H53" i="23"/>
  <c r="H53" i="14"/>
  <c r="H53" i="11"/>
  <c r="H53" i="12"/>
  <c r="H53" i="5"/>
  <c r="M53" i="8"/>
  <c r="H53" i="6"/>
  <c r="I38" i="1"/>
  <c r="H53" i="4"/>
  <c r="J53" i="14"/>
  <c r="H32" i="1"/>
  <c r="J53" i="7"/>
  <c r="H53" i="28"/>
  <c r="F17" i="1"/>
  <c r="H17" s="1"/>
  <c r="M53" i="28"/>
  <c r="H53" i="8"/>
  <c r="J53" i="6"/>
  <c r="J53" i="19"/>
  <c r="J53" i="16"/>
  <c r="H24" i="1"/>
  <c r="H53" i="21"/>
  <c r="J53" i="27"/>
  <c r="M53" i="16"/>
  <c r="J53" i="29"/>
  <c r="M53" i="9"/>
  <c r="M53" i="29"/>
  <c r="H53" i="26"/>
  <c r="J53" i="24"/>
  <c r="H53" i="2" l="1"/>
  <c r="F38" i="1"/>
  <c r="H38"/>
</calcChain>
</file>

<file path=xl/sharedStrings.xml><?xml version="1.0" encoding="utf-8"?>
<sst xmlns="http://schemas.openxmlformats.org/spreadsheetml/2006/main" count="2487" uniqueCount="106">
  <si>
    <t>PODER JUDICIÁRIO</t>
  </si>
  <si>
    <t>ÓRGÃO:</t>
  </si>
  <si>
    <t>14000 - 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</si>
  <si>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</si>
  <si>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</si>
  <si>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</si>
  <si>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</si>
  <si>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a) Cargos Efetivos do quadro de pessoal do Órgão</t>
  </si>
  <si>
    <t>UNIDADE ORÇAMENTÁRIA</t>
  </si>
  <si>
    <t>ATIVOS</t>
  </si>
  <si>
    <t>INATIVOS E PENSIONISTAS</t>
  </si>
  <si>
    <t>OCUPADOS</t>
  </si>
  <si>
    <t>VAGOS</t>
  </si>
  <si>
    <t>TOTAL</t>
  </si>
  <si>
    <t>APOSENTADOS</t>
  </si>
  <si>
    <t>INSTITUIDORES
DE PENSÃO</t>
  </si>
  <si>
    <t>BENEFICÁRIOS
DE PENSÃO</t>
  </si>
  <si>
    <t>CÓDIGO</t>
  </si>
  <si>
    <t>DESCRIÇÃO</t>
  </si>
  <si>
    <t>ESTÁVEIS</t>
  </si>
  <si>
    <t>NÃO-ESTÁVEIS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</si>
  <si>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</si>
  <si>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</si>
  <si>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</si>
  <si>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</si>
  <si>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</si>
  <si>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</si>
  <si>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</si>
  <si>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</si>
  <si>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</si>
  <si>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</si>
  <si>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</si>
  <si>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</si>
  <si>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</si>
  <si>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</si>
  <si>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</si>
  <si>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</si>
  <si>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</si>
  <si>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</si>
  <si>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</si>
  <si>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</si>
  <si>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</si>
  <si>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</si>
  <si>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</si>
  <si>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</si>
  <si>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</si>
  <si>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</si>
  <si>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</si>
  <si>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</si>
  <si>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</si>
  <si>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</si>
  <si>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</si>
  <si>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</si>
  <si>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</si>
  <si>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</si>
  <si>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</si>
  <si>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</si>
  <si>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</si>
  <si>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</si>
  <si>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</si>
  <si>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</si>
  <si>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</si>
  <si>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</si>
  <si>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</si>
  <si>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</si>
  <si>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</si>
  <si>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</si>
  <si>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</si>
  <si>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</si>
  <si>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</si>
  <si>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</si>
  <si>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</si>
  <si>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</si>
  <si>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</si>
  <si>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</si>
  <si>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</si>
  <si>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</si>
  <si>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</si>
  <si>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JUSTIÇA ELEITORAL</t>
  </si>
  <si>
    <t>ABRIL</t>
  </si>
  <si>
    <t>CARREIRA / CLASSE /
ESCOLARIDADE /
PADRÃO</t>
  </si>
  <si>
    <t>INSTITUIDORES DE PENSÃO</t>
  </si>
  <si>
    <t>BENEFICÁRIOS DE PENSÃO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</si>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</sst>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>
  <numFmts count="14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</numFmts>
  <fonts count="35"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0"/>
      <color rgb="FF000000"/>
      <name val="Arial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sz val="9"/>
      <color rgb="FF000000"/>
      <name val="Times New Roman"/>
    </font>
    <font>
      <sz val="11"/>
      <color rgb="FF000000"/>
      <name val="Calibri"/>
    </font>
    <font>
      <b/>
      <sz val="16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BFBFBF"/>
        <bgColor rgb="FFCCCCFF"/>
      </patternFill>
    </fill>
    <fill>
      <patternFill patternType="solid">
        <fgColor rgb="FFBFBFBF"/>
        <bgColor rgb="FF000000"/>
      </patternFill>
    </fill>
  </fills>
  <borders count="3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72">
    <xf numFmtId="0" fontId="0" fillId="0" borderId="0"/>
    <xf numFmtId="0" fontId="33" fillId="2" borderId="0"/>
    <xf numFmtId="0" fontId="33" fillId="2" borderId="0"/>
    <xf numFmtId="0" fontId="33" fillId="3" borderId="0"/>
    <xf numFmtId="0" fontId="33" fillId="3" borderId="0"/>
    <xf numFmtId="0" fontId="33" fillId="3" borderId="0"/>
    <xf numFmtId="0" fontId="33" fillId="3" borderId="0"/>
    <xf numFmtId="0" fontId="33" fillId="4" borderId="0"/>
    <xf numFmtId="0" fontId="33" fillId="4" borderId="0"/>
    <xf numFmtId="0" fontId="33" fillId="4" borderId="0"/>
    <xf numFmtId="0" fontId="33" fillId="5" borderId="0"/>
    <xf numFmtId="0" fontId="33" fillId="6" borderId="0"/>
    <xf numFmtId="0" fontId="33" fillId="6" borderId="0"/>
    <xf numFmtId="0" fontId="33" fillId="6" borderId="0"/>
    <xf numFmtId="0" fontId="33" fillId="6" borderId="0"/>
    <xf numFmtId="0" fontId="33" fillId="7" borderId="0"/>
    <xf numFmtId="0" fontId="33" fillId="7" borderId="0"/>
    <xf numFmtId="0" fontId="33" fillId="7" borderId="0"/>
    <xf numFmtId="0" fontId="33" fillId="8" borderId="0"/>
    <xf numFmtId="0" fontId="33" fillId="9" borderId="0"/>
    <xf numFmtId="0" fontId="33" fillId="10" borderId="0"/>
    <xf numFmtId="0" fontId="33" fillId="5" borderId="0"/>
    <xf numFmtId="0" fontId="33" fillId="5" borderId="0"/>
    <xf numFmtId="0" fontId="33" fillId="5" borderId="0"/>
    <xf numFmtId="0" fontId="33" fillId="5" borderId="0"/>
    <xf numFmtId="0" fontId="33" fillId="9" borderId="0"/>
    <xf numFmtId="0" fontId="33" fillId="9" borderId="0"/>
    <xf numFmtId="0" fontId="33" fillId="9" borderId="0"/>
    <xf numFmtId="0" fontId="33" fillId="12" borderId="0"/>
    <xf numFmtId="0" fontId="33" fillId="12" borderId="0"/>
    <xf numFmtId="0" fontId="33" fillId="12" borderId="0"/>
    <xf numFmtId="0" fontId="1" fillId="13" borderId="0"/>
    <xf numFmtId="0" fontId="1" fillId="11" borderId="0"/>
    <xf numFmtId="0" fontId="1" fillId="14" borderId="0"/>
    <xf numFmtId="0" fontId="1" fillId="15" borderId="0"/>
    <xf numFmtId="0" fontId="1" fillId="15" borderId="0"/>
    <xf numFmtId="0" fontId="1" fillId="16" borderId="0"/>
    <xf numFmtId="0" fontId="1" fillId="16" borderId="0"/>
    <xf numFmtId="0" fontId="1" fillId="16" borderId="0"/>
    <xf numFmtId="0" fontId="1" fillId="16" borderId="0"/>
    <xf numFmtId="0" fontId="3" fillId="3" borderId="0"/>
    <xf numFmtId="164" fontId="4" fillId="0" borderId="0">
      <alignment horizontal="right"/>
    </xf>
    <xf numFmtId="164" fontId="4" fillId="0" borderId="0">
      <alignment horizontal="left"/>
    </xf>
    <xf numFmtId="0" fontId="5" fillId="4" borderId="0"/>
    <xf numFmtId="0" fontId="5" fillId="4" borderId="0"/>
    <xf numFmtId="2" fontId="6" fillId="0" borderId="0">
      <protection locked="0"/>
    </xf>
    <xf numFmtId="2" fontId="7" fillId="0" borderId="0">
      <protection locked="0"/>
    </xf>
    <xf numFmtId="0" fontId="8" fillId="8" borderId="1"/>
    <xf numFmtId="0" fontId="8" fillId="8" borderId="1"/>
    <xf numFmtId="0" fontId="8" fillId="8" borderId="1"/>
    <xf numFmtId="0" fontId="8" fillId="8" borderId="1"/>
    <xf numFmtId="0" fontId="8" fillId="8" borderId="1"/>
    <xf numFmtId="0" fontId="9" fillId="21" borderId="2"/>
    <xf numFmtId="0" fontId="9" fillId="21" borderId="2"/>
    <xf numFmtId="0" fontId="10" fillId="0" borderId="3"/>
    <xf numFmtId="0" fontId="10" fillId="0" borderId="3"/>
    <xf numFmtId="0" fontId="10" fillId="0" borderId="3"/>
    <xf numFmtId="0" fontId="10" fillId="0" borderId="3"/>
    <xf numFmtId="0" fontId="10" fillId="0" borderId="3"/>
    <xf numFmtId="166" fontId="33" fillId="0" borderId="0"/>
    <xf numFmtId="167" fontId="33" fillId="0" borderId="0"/>
    <xf numFmtId="0" fontId="1" fillId="17" borderId="0"/>
    <xf numFmtId="0" fontId="1" fillId="17" borderId="0"/>
    <xf numFmtId="0" fontId="1" fillId="17" borderId="0"/>
    <xf numFmtId="0" fontId="1" fillId="17" borderId="0"/>
    <xf numFmtId="0" fontId="1" fillId="18" borderId="0"/>
    <xf numFmtId="0" fontId="1" fillId="18" borderId="0"/>
    <xf numFmtId="0" fontId="1" fillId="18" borderId="0"/>
    <xf numFmtId="0" fontId="1" fillId="18" borderId="0"/>
    <xf numFmtId="0" fontId="1" fillId="19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15" borderId="0"/>
    <xf numFmtId="0" fontId="1" fillId="20" borderId="0"/>
    <xf numFmtId="0" fontId="12" fillId="7" borderId="1"/>
    <xf numFmtId="0" fontId="12" fillId="7" borderId="1"/>
    <xf numFmtId="168" fontId="11" fillId="0" borderId="0"/>
    <xf numFmtId="0" fontId="11" fillId="0" borderId="0"/>
    <xf numFmtId="169" fontId="11" fillId="0" borderId="0"/>
    <xf numFmtId="0" fontId="13" fillId="0" borderId="4">
      <alignment horizontal="center"/>
    </xf>
    <xf numFmtId="2" fontId="33" fillId="0" borderId="0"/>
    <xf numFmtId="2" fontId="33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2" fillId="0" borderId="0"/>
    <xf numFmtId="0" fontId="12" fillId="7" borderId="1"/>
    <xf numFmtId="0" fontId="17" fillId="0" borderId="8">
      <alignment horizontal="center"/>
    </xf>
    <xf numFmtId="0" fontId="10" fillId="0" borderId="3"/>
    <xf numFmtId="165" fontId="33" fillId="0" borderId="0"/>
    <xf numFmtId="170" fontId="11" fillId="0" borderId="0"/>
    <xf numFmtId="0" fontId="18" fillId="22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23" borderId="9"/>
    <xf numFmtId="0" fontId="11" fillId="23" borderId="9"/>
    <xf numFmtId="0" fontId="11" fillId="23" borderId="9"/>
    <xf numFmtId="10" fontId="33" fillId="0" borderId="0"/>
    <xf numFmtId="171" fontId="6" fillId="0" borderId="0">
      <protection locked="0"/>
    </xf>
    <xf numFmtId="9" fontId="11" fillId="0" borderId="0"/>
    <xf numFmtId="9" fontId="33" fillId="0" borderId="0"/>
    <xf numFmtId="9" fontId="33" fillId="0" borderId="0"/>
    <xf numFmtId="9" fontId="11" fillId="0" borderId="0"/>
    <xf numFmtId="9" fontId="11" fillId="0" borderId="0"/>
    <xf numFmtId="9" fontId="11" fillId="0" borderId="0"/>
    <xf numFmtId="0" fontId="19" fillId="8" borderId="10"/>
    <xf numFmtId="0" fontId="19" fillId="8" borderId="10"/>
    <xf numFmtId="0" fontId="19" fillId="8" borderId="10"/>
    <xf numFmtId="172" fontId="33" fillId="0" borderId="0"/>
    <xf numFmtId="172" fontId="11" fillId="0" borderId="0"/>
    <xf numFmtId="43" fontId="11" fillId="0" borderId="0"/>
    <xf numFmtId="43" fontId="11" fillId="0" borderId="0"/>
    <xf numFmtId="165" fontId="11" fillId="0" borderId="0"/>
    <xf numFmtId="43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165" fontId="11" fillId="0" borderId="0"/>
    <xf numFmtId="43" fontId="11" fillId="0" borderId="0"/>
    <xf numFmtId="165" fontId="11" fillId="0" borderId="0"/>
    <xf numFmtId="0" fontId="11" fillId="0" borderId="0"/>
    <xf numFmtId="165" fontId="11" fillId="0" borderId="0"/>
    <xf numFmtId="165" fontId="11" fillId="0" borderId="0"/>
    <xf numFmtId="165" fontId="1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33" fillId="0" borderId="0"/>
    <xf numFmtId="175" fontId="33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0" fontId="11" fillId="0" borderId="0"/>
    <xf numFmtId="172" fontId="33" fillId="0" borderId="0"/>
    <xf numFmtId="165" fontId="11" fillId="0" borderId="0"/>
    <xf numFmtId="173" fontId="11" fillId="0" borderId="0"/>
    <xf numFmtId="165" fontId="11" fillId="0" borderId="0"/>
    <xf numFmtId="173" fontId="11" fillId="0" borderId="0"/>
  </cellStyleXfs>
  <cellXfs count="173">
    <xf numFmtId="0" fontId="0" fillId="0" borderId="0" xfId="0"/>
    <xf numFmtId="0" fontId="34" fillId="0" borderId="0" xfId="0" applyFont="1" applyAlignment="1">
      <alignment vertical="center"/>
    </xf>
    <xf numFmtId="0" fontId="24" fillId="0" borderId="0" xfId="0" applyFont="1"/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0" borderId="0" xfId="0" applyFont="1"/>
    <xf numFmtId="0" fontId="28" fillId="24" borderId="13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30" fillId="0" borderId="0" xfId="0" applyFont="1"/>
    <xf numFmtId="0" fontId="30" fillId="0" borderId="16" xfId="0" applyFont="1" applyBorder="1" applyAlignment="1">
      <alignment horizontal="center" vertical="center"/>
    </xf>
    <xf numFmtId="3" fontId="30" fillId="0" borderId="17" xfId="0" applyNumberFormat="1" applyFont="1" applyBorder="1" applyAlignment="1">
      <alignment horizontal="center" vertical="center"/>
    </xf>
    <xf numFmtId="176" fontId="30" fillId="0" borderId="17" xfId="0" applyNumberFormat="1" applyFont="1" applyBorder="1" applyAlignment="1">
      <alignment vertical="center"/>
    </xf>
    <xf numFmtId="176" fontId="30" fillId="0" borderId="18" xfId="0" applyNumberFormat="1" applyFont="1" applyBorder="1" applyAlignment="1">
      <alignment vertical="center"/>
    </xf>
    <xf numFmtId="0" fontId="30" fillId="0" borderId="19" xfId="0" applyFont="1" applyBorder="1" applyAlignment="1">
      <alignment horizontal="center" vertical="center"/>
    </xf>
    <xf numFmtId="3" fontId="30" fillId="0" borderId="20" xfId="0" applyNumberFormat="1" applyFont="1" applyBorder="1" applyAlignment="1">
      <alignment horizontal="center" vertical="center"/>
    </xf>
    <xf numFmtId="176" fontId="30" fillId="0" borderId="20" xfId="0" applyNumberFormat="1" applyFont="1" applyBorder="1" applyAlignment="1">
      <alignment vertical="center"/>
    </xf>
    <xf numFmtId="176" fontId="30" fillId="0" borderId="21" xfId="0" applyNumberFormat="1" applyFont="1" applyBorder="1" applyAlignment="1">
      <alignment vertical="center"/>
    </xf>
    <xf numFmtId="0" fontId="30" fillId="0" borderId="22" xfId="0" applyFont="1" applyBorder="1" applyAlignment="1">
      <alignment horizontal="center" vertical="center"/>
    </xf>
    <xf numFmtId="3" fontId="30" fillId="0" borderId="23" xfId="0" applyNumberFormat="1" applyFont="1" applyBorder="1" applyAlignment="1">
      <alignment horizontal="center" vertical="center"/>
    </xf>
    <xf numFmtId="176" fontId="30" fillId="0" borderId="23" xfId="0" applyNumberFormat="1" applyFont="1" applyBorder="1" applyAlignment="1">
      <alignment vertical="center"/>
    </xf>
    <xf numFmtId="176" fontId="30" fillId="0" borderId="24" xfId="0" applyNumberFormat="1" applyFont="1" applyBorder="1" applyAlignment="1">
      <alignment vertical="center"/>
    </xf>
    <xf numFmtId="176" fontId="28" fillId="27" borderId="23" xfId="0" applyNumberFormat="1" applyFont="1" applyFill="1" applyBorder="1" applyAlignment="1">
      <alignment vertical="center"/>
    </xf>
    <xf numFmtId="176" fontId="28" fillId="27" borderId="14" xfId="0" applyNumberFormat="1" applyFont="1" applyFill="1" applyBorder="1" applyAlignment="1">
      <alignment vertical="center"/>
    </xf>
    <xf numFmtId="176" fontId="28" fillId="27" borderId="15" xfId="0" applyNumberFormat="1" applyFont="1" applyFill="1" applyBorder="1" applyAlignment="1">
      <alignment vertical="center"/>
    </xf>
    <xf numFmtId="0" fontId="31" fillId="0" borderId="0" xfId="0" applyFont="1"/>
    <xf numFmtId="0" fontId="31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0" fontId="11" fillId="25" borderId="14" xfId="0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vertical="center"/>
    </xf>
    <xf numFmtId="0" fontId="11" fillId="25" borderId="26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vertical="center" wrapText="1"/>
    </xf>
    <xf numFmtId="176" fontId="11" fillId="0" borderId="14" xfId="0" applyNumberFormat="1" applyFont="1" applyBorder="1" applyAlignment="1">
      <alignment vertical="center"/>
    </xf>
    <xf numFmtId="176" fontId="11" fillId="25" borderId="14" xfId="0" applyNumberFormat="1" applyFont="1" applyFill="1" applyBorder="1" applyAlignment="1">
      <alignment vertical="center" wrapText="1"/>
    </xf>
    <xf numFmtId="176" fontId="29" fillId="0" borderId="14" xfId="0" applyNumberFormat="1" applyFont="1" applyBorder="1" applyAlignment="1">
      <alignment vertical="center" wrapText="1"/>
    </xf>
    <xf numFmtId="176" fontId="29" fillId="0" borderId="14" xfId="0" applyNumberFormat="1" applyFont="1" applyBorder="1" applyAlignment="1">
      <alignment vertical="center"/>
    </xf>
    <xf numFmtId="0" fontId="11" fillId="25" borderId="27" xfId="0" applyFont="1" applyFill="1" applyBorder="1" applyAlignment="1">
      <alignment horizontal="center" vertical="center" wrapText="1"/>
    </xf>
    <xf numFmtId="0" fontId="11" fillId="25" borderId="28" xfId="0" applyFont="1" applyFill="1" applyBorder="1" applyAlignment="1">
      <alignment horizontal="center" vertical="center" wrapText="1"/>
    </xf>
    <xf numFmtId="0" fontId="11" fillId="25" borderId="0" xfId="0" applyFont="1" applyFill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29" fillId="0" borderId="25" xfId="0" applyFont="1" applyBorder="1" applyAlignment="1">
      <alignment vertical="center"/>
    </xf>
    <xf numFmtId="176" fontId="29" fillId="25" borderId="14" xfId="0" applyNumberFormat="1" applyFont="1" applyFill="1" applyBorder="1" applyAlignment="1">
      <alignment vertical="center"/>
    </xf>
    <xf numFmtId="0" fontId="11" fillId="25" borderId="30" xfId="0" applyFont="1" applyFill="1" applyBorder="1" applyAlignment="1">
      <alignment horizontal="center" vertical="center" wrapText="1"/>
    </xf>
    <xf numFmtId="176" fontId="11" fillId="25" borderId="14" xfId="0" applyNumberFormat="1" applyFont="1" applyFill="1" applyBorder="1" applyAlignment="1">
      <alignment vertical="center"/>
    </xf>
    <xf numFmtId="176" fontId="11" fillId="0" borderId="14" xfId="0" applyNumberFormat="1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0" borderId="25" xfId="0" applyFont="1" applyBorder="1" applyAlignment="1">
      <alignment vertical="center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vertical="center" wrapText="1"/>
    </xf>
    <xf numFmtId="176" fontId="30" fillId="0" borderId="14" xfId="0" applyNumberFormat="1" applyFont="1" applyBorder="1" applyAlignment="1">
      <alignment vertical="center"/>
    </xf>
    <xf numFmtId="176" fontId="30" fillId="25" borderId="14" xfId="0" applyNumberFormat="1" applyFont="1" applyFill="1" applyBorder="1" applyAlignment="1">
      <alignment vertical="center" wrapText="1"/>
    </xf>
    <xf numFmtId="176" fontId="28" fillId="0" borderId="14" xfId="0" applyNumberFormat="1" applyFont="1" applyBorder="1" applyAlignment="1">
      <alignment vertical="center" wrapText="1"/>
    </xf>
    <xf numFmtId="176" fontId="28" fillId="0" borderId="14" xfId="0" applyNumberFormat="1" applyFont="1" applyBorder="1" applyAlignment="1">
      <alignment vertical="center"/>
    </xf>
    <xf numFmtId="0" fontId="30" fillId="25" borderId="27" xfId="0" applyFont="1" applyFill="1" applyBorder="1" applyAlignment="1">
      <alignment horizontal="center" vertical="center" wrapText="1"/>
    </xf>
    <xf numFmtId="0" fontId="30" fillId="25" borderId="28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horizontal="center" vertical="center" wrapText="1"/>
    </xf>
    <xf numFmtId="0" fontId="28" fillId="0" borderId="25" xfId="0" applyFont="1" applyBorder="1" applyAlignment="1">
      <alignment vertical="center"/>
    </xf>
    <xf numFmtId="176" fontId="28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30" fillId="25" borderId="30" xfId="0" applyFont="1" applyFill="1" applyBorder="1" applyAlignment="1">
      <alignment horizontal="center" vertical="center" wrapText="1"/>
    </xf>
    <xf numFmtId="176" fontId="30" fillId="25" borderId="14" xfId="0" applyNumberFormat="1" applyFont="1" applyFill="1" applyBorder="1" applyAlignment="1">
      <alignment vertical="center"/>
    </xf>
    <xf numFmtId="176" fontId="30" fillId="0" borderId="14" xfId="0" applyNumberFormat="1" applyFont="1" applyBorder="1" applyAlignment="1">
      <alignment vertical="center" wrapText="1"/>
    </xf>
    <xf numFmtId="0" fontId="30" fillId="0" borderId="0" xfId="0" applyFont="1" applyAlignment="1">
      <alignment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0" borderId="25" xfId="0" applyFont="1" applyBorder="1" applyAlignment="1">
      <alignment vertical="center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vertical="center" wrapText="1"/>
    </xf>
    <xf numFmtId="176" fontId="30" fillId="0" borderId="14" xfId="0" applyNumberFormat="1" applyFont="1" applyBorder="1" applyAlignment="1">
      <alignment vertical="center"/>
    </xf>
    <xf numFmtId="176" fontId="30" fillId="25" borderId="14" xfId="0" applyNumberFormat="1" applyFont="1" applyFill="1" applyBorder="1" applyAlignment="1">
      <alignment vertical="center" wrapText="1"/>
    </xf>
    <xf numFmtId="176" fontId="28" fillId="0" borderId="14" xfId="0" applyNumberFormat="1" applyFont="1" applyBorder="1" applyAlignment="1">
      <alignment vertical="center" wrapText="1"/>
    </xf>
    <xf numFmtId="176" fontId="28" fillId="0" borderId="14" xfId="0" applyNumberFormat="1" applyFont="1" applyBorder="1" applyAlignment="1">
      <alignment vertical="center"/>
    </xf>
    <xf numFmtId="0" fontId="30" fillId="25" borderId="27" xfId="0" applyFont="1" applyFill="1" applyBorder="1" applyAlignment="1">
      <alignment horizontal="center" vertical="center" wrapText="1"/>
    </xf>
    <xf numFmtId="0" fontId="30" fillId="25" borderId="28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horizontal="center" vertical="center" wrapText="1"/>
    </xf>
    <xf numFmtId="0" fontId="28" fillId="0" borderId="25" xfId="0" applyFont="1" applyBorder="1" applyAlignment="1">
      <alignment vertical="center"/>
    </xf>
    <xf numFmtId="176" fontId="28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30" fillId="25" borderId="30" xfId="0" applyFont="1" applyFill="1" applyBorder="1" applyAlignment="1">
      <alignment horizontal="center" vertical="center" wrapText="1"/>
    </xf>
    <xf numFmtId="176" fontId="30" fillId="25" borderId="14" xfId="0" applyNumberFormat="1" applyFont="1" applyFill="1" applyBorder="1" applyAlignment="1">
      <alignment vertical="center"/>
    </xf>
    <xf numFmtId="176" fontId="30" fillId="0" borderId="14" xfId="0" applyNumberFormat="1" applyFont="1" applyBorder="1" applyAlignment="1">
      <alignment vertical="center" wrapText="1"/>
    </xf>
    <xf numFmtId="0" fontId="32" fillId="0" borderId="0" xfId="0" applyFont="1"/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0" borderId="25" xfId="0" applyFont="1" applyBorder="1" applyAlignment="1">
      <alignment vertical="center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vertical="center" wrapText="1"/>
    </xf>
    <xf numFmtId="176" fontId="30" fillId="0" borderId="14" xfId="0" applyNumberFormat="1" applyFont="1" applyBorder="1" applyAlignment="1">
      <alignment vertical="center"/>
    </xf>
    <xf numFmtId="176" fontId="30" fillId="25" borderId="14" xfId="0" applyNumberFormat="1" applyFont="1" applyFill="1" applyBorder="1" applyAlignment="1">
      <alignment vertical="center" wrapText="1"/>
    </xf>
    <xf numFmtId="176" fontId="28" fillId="0" borderId="14" xfId="0" applyNumberFormat="1" applyFont="1" applyBorder="1" applyAlignment="1">
      <alignment vertical="center" wrapText="1"/>
    </xf>
    <xf numFmtId="176" fontId="28" fillId="0" borderId="14" xfId="0" applyNumberFormat="1" applyFont="1" applyBorder="1" applyAlignment="1">
      <alignment vertical="center"/>
    </xf>
    <xf numFmtId="0" fontId="30" fillId="25" borderId="27" xfId="0" applyFont="1" applyFill="1" applyBorder="1" applyAlignment="1">
      <alignment horizontal="center" vertical="center" wrapText="1"/>
    </xf>
    <xf numFmtId="0" fontId="30" fillId="25" borderId="28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horizontal="center" vertical="center" wrapText="1"/>
    </xf>
    <xf numFmtId="0" fontId="28" fillId="0" borderId="25" xfId="0" applyFont="1" applyBorder="1" applyAlignment="1">
      <alignment vertical="center"/>
    </xf>
    <xf numFmtId="176" fontId="28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30" fillId="25" borderId="30" xfId="0" applyFont="1" applyFill="1" applyBorder="1" applyAlignment="1">
      <alignment horizontal="center" vertical="center" wrapText="1"/>
    </xf>
    <xf numFmtId="176" fontId="30" fillId="25" borderId="14" xfId="0" applyNumberFormat="1" applyFont="1" applyFill="1" applyBorder="1" applyAlignment="1">
      <alignment vertical="center"/>
    </xf>
    <xf numFmtId="176" fontId="30" fillId="0" borderId="14" xfId="0" applyNumberFormat="1" applyFont="1" applyBorder="1" applyAlignment="1">
      <alignment vertical="center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0" borderId="25" xfId="0" applyFont="1" applyBorder="1" applyAlignment="1">
      <alignment vertical="center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vertical="center" wrapText="1"/>
    </xf>
    <xf numFmtId="176" fontId="30" fillId="0" borderId="14" xfId="0" applyNumberFormat="1" applyFont="1" applyBorder="1" applyAlignment="1">
      <alignment vertical="center"/>
    </xf>
    <xf numFmtId="176" fontId="30" fillId="25" borderId="14" xfId="0" applyNumberFormat="1" applyFont="1" applyFill="1" applyBorder="1" applyAlignment="1">
      <alignment vertical="center" wrapText="1"/>
    </xf>
    <xf numFmtId="176" fontId="28" fillId="0" borderId="14" xfId="0" applyNumberFormat="1" applyFont="1" applyBorder="1" applyAlignment="1">
      <alignment vertical="center" wrapText="1"/>
    </xf>
    <xf numFmtId="176" fontId="28" fillId="0" borderId="14" xfId="0" applyNumberFormat="1" applyFont="1" applyBorder="1" applyAlignment="1">
      <alignment vertical="center"/>
    </xf>
    <xf numFmtId="0" fontId="30" fillId="25" borderId="27" xfId="0" applyFont="1" applyFill="1" applyBorder="1" applyAlignment="1">
      <alignment horizontal="center" vertical="center" wrapText="1"/>
    </xf>
    <xf numFmtId="0" fontId="30" fillId="25" borderId="28" xfId="0" applyFont="1" applyFill="1" applyBorder="1" applyAlignment="1">
      <alignment horizontal="center" vertical="center" wrapText="1"/>
    </xf>
    <xf numFmtId="0" fontId="30" fillId="25" borderId="0" xfId="0" applyFont="1" applyFill="1" applyAlignment="1">
      <alignment horizontal="center" vertical="center" wrapText="1"/>
    </xf>
    <xf numFmtId="0" fontId="28" fillId="0" borderId="25" xfId="0" applyFont="1" applyBorder="1" applyAlignment="1">
      <alignment vertical="center"/>
    </xf>
    <xf numFmtId="176" fontId="28" fillId="25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0" fontId="30" fillId="25" borderId="30" xfId="0" applyFont="1" applyFill="1" applyBorder="1" applyAlignment="1">
      <alignment horizontal="center" vertical="center" wrapText="1"/>
    </xf>
    <xf numFmtId="176" fontId="30" fillId="25" borderId="14" xfId="0" applyNumberFormat="1" applyFont="1" applyFill="1" applyBorder="1" applyAlignment="1">
      <alignment vertical="center"/>
    </xf>
    <xf numFmtId="176" fontId="30" fillId="0" borderId="14" xfId="0" applyNumberFormat="1" applyFont="1" applyBorder="1" applyAlignment="1">
      <alignment vertical="center" wrapText="1"/>
    </xf>
    <xf numFmtId="0" fontId="26" fillId="0" borderId="0" xfId="0" applyFont="1" applyAlignment="1">
      <alignment horizontal="center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28" fillId="26" borderId="13" xfId="0" applyFont="1" applyFill="1" applyBorder="1" applyAlignment="1">
      <alignment horizontal="center" vertical="center" wrapText="1"/>
    </xf>
    <xf numFmtId="0" fontId="28" fillId="26" borderId="14" xfId="0" applyFont="1" applyFill="1" applyBorder="1" applyAlignment="1">
      <alignment horizontal="center" vertical="center" wrapText="1"/>
    </xf>
    <xf numFmtId="0" fontId="28" fillId="24" borderId="13" xfId="0" applyFont="1" applyFill="1" applyBorder="1" applyAlignment="1">
      <alignment horizontal="center" vertical="center" wrapText="1"/>
    </xf>
    <xf numFmtId="0" fontId="28" fillId="24" borderId="14" xfId="0" applyFont="1" applyFill="1" applyBorder="1" applyAlignment="1">
      <alignment horizontal="center" vertical="center" wrapText="1"/>
    </xf>
    <xf numFmtId="0" fontId="29" fillId="25" borderId="29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1" fillId="25" borderId="15" xfId="0" applyFont="1" applyFill="1" applyBorder="1" applyAlignment="1">
      <alignment horizontal="center" vertical="center" wrapText="1"/>
    </xf>
    <xf numFmtId="0" fontId="11" fillId="25" borderId="29" xfId="0" applyFont="1" applyFill="1" applyBorder="1" applyAlignment="1">
      <alignment horizontal="center" vertical="center" wrapText="1"/>
    </xf>
    <xf numFmtId="0" fontId="11" fillId="25" borderId="13" xfId="0" applyFont="1" applyFill="1" applyBorder="1" applyAlignment="1">
      <alignment horizontal="center" vertical="center" wrapText="1"/>
    </xf>
    <xf numFmtId="0" fontId="11" fillId="25" borderId="26" xfId="0" applyFont="1" applyFill="1" applyBorder="1" applyAlignment="1">
      <alignment horizontal="center" vertical="center" wrapText="1"/>
    </xf>
    <xf numFmtId="0" fontId="11" fillId="25" borderId="27" xfId="0" applyFont="1" applyFill="1" applyBorder="1" applyAlignment="1">
      <alignment horizontal="center" vertical="center" wrapText="1"/>
    </xf>
    <xf numFmtId="0" fontId="11" fillId="25" borderId="28" xfId="0" applyFont="1" applyFill="1" applyBorder="1" applyAlignment="1">
      <alignment horizontal="center" vertical="center" wrapText="1"/>
    </xf>
    <xf numFmtId="0" fontId="11" fillId="25" borderId="14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30" fillId="25" borderId="14" xfId="0" applyFont="1" applyFill="1" applyBorder="1" applyAlignment="1">
      <alignment horizontal="center" vertical="center" wrapText="1"/>
    </xf>
    <xf numFmtId="0" fontId="30" fillId="25" borderId="26" xfId="0" applyFont="1" applyFill="1" applyBorder="1" applyAlignment="1">
      <alignment horizontal="center" vertical="center" wrapText="1"/>
    </xf>
    <xf numFmtId="0" fontId="30" fillId="25" borderId="27" xfId="0" applyFont="1" applyFill="1" applyBorder="1" applyAlignment="1">
      <alignment horizontal="center" vertical="center" wrapText="1"/>
    </xf>
    <xf numFmtId="0" fontId="30" fillId="25" borderId="28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/>
    </xf>
    <xf numFmtId="0" fontId="28" fillId="25" borderId="15" xfId="0" applyFont="1" applyFill="1" applyBorder="1" applyAlignment="1">
      <alignment horizontal="center" vertical="center" wrapText="1"/>
    </xf>
    <xf numFmtId="0" fontId="28" fillId="25" borderId="29" xfId="0" applyFont="1" applyFill="1" applyBorder="1" applyAlignment="1">
      <alignment horizontal="center" vertical="center" wrapText="1"/>
    </xf>
    <xf numFmtId="0" fontId="30" fillId="25" borderId="15" xfId="0" applyFont="1" applyFill="1" applyBorder="1" applyAlignment="1">
      <alignment horizontal="center" vertical="center" wrapText="1"/>
    </xf>
    <xf numFmtId="0" fontId="30" fillId="25" borderId="29" xfId="0" applyFont="1" applyFill="1" applyBorder="1" applyAlignment="1">
      <alignment horizontal="center" vertical="center" wrapText="1"/>
    </xf>
    <xf numFmtId="0" fontId="30" fillId="25" borderId="13" xfId="0" applyFont="1" applyFill="1" applyBorder="1" applyAlignment="1">
      <alignment horizontal="center" vertical="center" wrapText="1"/>
    </xf>
  </cellXfs>
  <cellStyles count="172">
    <cellStyle name="Normal" xfId="0" builtinId="0" customBuiltin="1"/>
    <cellStyle name="Normal 10" xfId="13"/>
    <cellStyle name="Normal 100" xfId="83"/>
    <cellStyle name="Normal 101" xfId="97"/>
    <cellStyle name="Normal 102" xfId="56"/>
    <cellStyle name="Normal 103" xfId="19"/>
    <cellStyle name="Normal 104" xfId="22"/>
    <cellStyle name="Normal 105" xfId="41"/>
    <cellStyle name="Normal 106" xfId="38"/>
    <cellStyle name="Normal 107" xfId="39"/>
    <cellStyle name="Normal 108" xfId="88"/>
    <cellStyle name="Normal 109" xfId="123"/>
    <cellStyle name="Normal 11" xfId="4"/>
    <cellStyle name="Normal 110" xfId="165"/>
    <cellStyle name="Normal 111" xfId="115"/>
    <cellStyle name="Normal 112" xfId="116"/>
    <cellStyle name="Normal 113" xfId="117"/>
    <cellStyle name="Normal 114" xfId="118"/>
    <cellStyle name="Normal 115" xfId="114"/>
    <cellStyle name="Normal 116" xfId="87"/>
    <cellStyle name="Normal 117" xfId="37"/>
    <cellStyle name="Normal 118" xfId="120"/>
    <cellStyle name="Normal 119" xfId="119"/>
    <cellStyle name="Normal 12" xfId="142"/>
    <cellStyle name="Normal 120" xfId="135"/>
    <cellStyle name="Normal 121" xfId="47"/>
    <cellStyle name="Normal 122" xfId="46"/>
    <cellStyle name="Normal 123" xfId="51"/>
    <cellStyle name="Normal 124" xfId="50"/>
    <cellStyle name="Normal 125" xfId="45"/>
    <cellStyle name="Normal 126" xfId="121"/>
    <cellStyle name="Normal 127" xfId="166"/>
    <cellStyle name="Normal 128" xfId="89"/>
    <cellStyle name="Normal 129" xfId="85"/>
    <cellStyle name="Normal 13" xfId="140"/>
    <cellStyle name="Normal 130" xfId="92"/>
    <cellStyle name="Normal 131" xfId="90"/>
    <cellStyle name="Normal 132" xfId="91"/>
    <cellStyle name="Normal 133" xfId="156"/>
    <cellStyle name="Normal 134" xfId="43"/>
    <cellStyle name="Normal 135" xfId="94"/>
    <cellStyle name="Normal 136" xfId="34"/>
    <cellStyle name="Normal 137" xfId="81"/>
    <cellStyle name="Normal 138" xfId="134"/>
    <cellStyle name="Normal 139" xfId="113"/>
    <cellStyle name="Normal 14" xfId="30"/>
    <cellStyle name="Normal 140" xfId="163"/>
    <cellStyle name="Normal 141" xfId="20"/>
    <cellStyle name="Normal 142" xfId="17"/>
    <cellStyle name="Normal 143" xfId="18"/>
    <cellStyle name="Normal 144" xfId="64"/>
    <cellStyle name="Normal 145" xfId="82"/>
    <cellStyle name="Normal 146" xfId="63"/>
    <cellStyle name="Normal 147" xfId="129"/>
    <cellStyle name="Normal 148" xfId="15"/>
    <cellStyle name="Normal 149" xfId="61"/>
    <cellStyle name="Normal 15" xfId="29"/>
    <cellStyle name="Normal 150" xfId="84"/>
    <cellStyle name="Normal 151" xfId="55"/>
    <cellStyle name="Normal 152" xfId="77"/>
    <cellStyle name="Normal 153" xfId="44"/>
    <cellStyle name="Normal 154" xfId="108"/>
    <cellStyle name="Normal 155" xfId="168"/>
    <cellStyle name="Normal 156" xfId="109"/>
    <cellStyle name="Normal 157" xfId="110"/>
    <cellStyle name="Normal 158" xfId="33"/>
    <cellStyle name="Normal 159" xfId="60"/>
    <cellStyle name="Normal 16" xfId="28"/>
    <cellStyle name="Normal 160" xfId="139"/>
    <cellStyle name="Normal 161" xfId="52"/>
    <cellStyle name="Normal 162" xfId="138"/>
    <cellStyle name="Normal 163" xfId="137"/>
    <cellStyle name="Normal 164" xfId="93"/>
    <cellStyle name="Normal 165" xfId="40"/>
    <cellStyle name="Normal 166" xfId="161"/>
    <cellStyle name="Normal 167" xfId="162"/>
    <cellStyle name="Normal 168" xfId="86"/>
    <cellStyle name="Normal 169" xfId="31"/>
    <cellStyle name="Normal 17" xfId="32"/>
    <cellStyle name="Normal 170" xfId="69"/>
    <cellStyle name="Normal 171" xfId="12"/>
    <cellStyle name="Normal 18" xfId="10"/>
    <cellStyle name="Normal 19" xfId="148"/>
    <cellStyle name="Normal 2" xfId="159"/>
    <cellStyle name="Normal 20" xfId="72"/>
    <cellStyle name="Normal 21" xfId="167"/>
    <cellStyle name="Normal 22" xfId="169"/>
    <cellStyle name="Normal 23" xfId="76"/>
    <cellStyle name="Normal 24" xfId="170"/>
    <cellStyle name="Normal 25" xfId="149"/>
    <cellStyle name="Normal 26" xfId="171"/>
    <cellStyle name="Normal 27" xfId="35"/>
    <cellStyle name="Normal 28" xfId="132"/>
    <cellStyle name="Normal 29" xfId="141"/>
    <cellStyle name="Normal 3" xfId="160"/>
    <cellStyle name="Normal 30" xfId="143"/>
    <cellStyle name="Normal 31" xfId="144"/>
    <cellStyle name="Normal 32" xfId="58"/>
    <cellStyle name="Normal 33" xfId="57"/>
    <cellStyle name="Normal 34" xfId="54"/>
    <cellStyle name="Normal 35" xfId="111"/>
    <cellStyle name="Normal 36" xfId="155"/>
    <cellStyle name="Normal 37" xfId="157"/>
    <cellStyle name="Normal 38" xfId="158"/>
    <cellStyle name="Normal 39" xfId="164"/>
    <cellStyle name="Normal 4" xfId="14"/>
    <cellStyle name="Normal 40" xfId="78"/>
    <cellStyle name="Normal 41" xfId="75"/>
    <cellStyle name="Normal 42" xfId="5"/>
    <cellStyle name="Normal 43" xfId="6"/>
    <cellStyle name="Normal 44" xfId="3"/>
    <cellStyle name="Normal 45" xfId="27"/>
    <cellStyle name="Normal 46" xfId="79"/>
    <cellStyle name="Normal 47" xfId="26"/>
    <cellStyle name="Normal 48" xfId="25"/>
    <cellStyle name="Normal 49" xfId="16"/>
    <cellStyle name="Normal 5" xfId="68"/>
    <cellStyle name="Normal 50" xfId="100"/>
    <cellStyle name="Normal 51" xfId="154"/>
    <cellStyle name="Normal 52" xfId="153"/>
    <cellStyle name="Normal 53" xfId="103"/>
    <cellStyle name="Normal 54" xfId="1"/>
    <cellStyle name="Normal 55" xfId="48"/>
    <cellStyle name="Normal 56" xfId="101"/>
    <cellStyle name="Normal 57" xfId="105"/>
    <cellStyle name="Normal 58" xfId="104"/>
    <cellStyle name="Normal 59" xfId="106"/>
    <cellStyle name="Normal 6" xfId="67"/>
    <cellStyle name="Normal 60" xfId="42"/>
    <cellStyle name="Normal 61" xfId="98"/>
    <cellStyle name="Normal 62" xfId="136"/>
    <cellStyle name="Normal 63" xfId="128"/>
    <cellStyle name="Normal 64" xfId="127"/>
    <cellStyle name="Normal 65" xfId="126"/>
    <cellStyle name="Normal 66" xfId="125"/>
    <cellStyle name="Normal 67" xfId="59"/>
    <cellStyle name="Normal 68" xfId="53"/>
    <cellStyle name="Normal 69" xfId="147"/>
    <cellStyle name="Normal 7" xfId="11"/>
    <cellStyle name="Normal 70" xfId="62"/>
    <cellStyle name="Normal 71" xfId="150"/>
    <cellStyle name="Normal 72" xfId="151"/>
    <cellStyle name="Normal 73" xfId="152"/>
    <cellStyle name="Normal 74" xfId="96"/>
    <cellStyle name="Normal 75" xfId="145"/>
    <cellStyle name="Normal 76" xfId="70"/>
    <cellStyle name="Normal 77" xfId="74"/>
    <cellStyle name="Normal 78" xfId="73"/>
    <cellStyle name="Normal 79" xfId="7"/>
    <cellStyle name="Normal 8" xfId="65"/>
    <cellStyle name="Normal 80" xfId="8"/>
    <cellStyle name="Normal 81" xfId="9"/>
    <cellStyle name="Normal 82" xfId="21"/>
    <cellStyle name="Normal 83" xfId="112"/>
    <cellStyle name="Normal 84" xfId="131"/>
    <cellStyle name="Normal 85" xfId="24"/>
    <cellStyle name="Normal 86" xfId="23"/>
    <cellStyle name="Normal 87" xfId="102"/>
    <cellStyle name="Normal 88" xfId="124"/>
    <cellStyle name="Normal 89" xfId="99"/>
    <cellStyle name="Normal 9" xfId="80"/>
    <cellStyle name="Normal 90" xfId="2"/>
    <cellStyle name="Normal 91" xfId="71"/>
    <cellStyle name="Normal 92" xfId="107"/>
    <cellStyle name="Normal 93" xfId="146"/>
    <cellStyle name="Normal 94" xfId="49"/>
    <cellStyle name="Normal 95" xfId="133"/>
    <cellStyle name="Normal 96" xfId="130"/>
    <cellStyle name="Normal 97" xfId="95"/>
    <cellStyle name="Normal 98" xfId="36"/>
    <cellStyle name="Normal 99" xfId="66"/>
    <cellStyle name="Separador de milhares" xfId="122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showGridLines="0" topLeftCell="A16" workbookViewId="0">
      <selection activeCell="E37" sqref="E37"/>
    </sheetView>
  </sheetViews>
  <sheetFormatPr defaultRowHeight="12"/>
  <cols>
    <col min="1" max="1" width="2.5703125" style="32" customWidth="1"/>
    <col min="2" max="3" width="20.7109375" style="32" customWidth="1"/>
    <col min="4" max="10" width="25.7109375" style="32" customWidth="1"/>
    <col min="11" max="12" width="25.7109375" style="33" customWidth="1"/>
    <col min="13" max="16384" width="9.140625" style="32"/>
  </cols>
  <sheetData>
    <row r="1" spans="2:12" s="2" customFormat="1" ht="39.75" customHeight="1">
      <c r="B1" s="3" t="s">
        <v>0</v>
      </c>
      <c r="C1" s="4"/>
      <c r="D1" s="4"/>
      <c r="E1" s="4"/>
    </row>
    <row r="2" spans="2:12" s="5" customFormat="1" ht="39.75" customHeight="1">
      <c r="B2" s="6" t="s">
        <v>1</v>
      </c>
      <c r="C2" s="7"/>
      <c r="D2" s="8" t="s">
        <v>2</v>
      </c>
      <c r="E2" s="7"/>
    </row>
    <row r="3" spans="2:12" s="5" customFormat="1" ht="39.75" customHeight="1">
      <c r="B3" s="6" t="s">
        <v>3</v>
      </c>
      <c r="C3" s="7"/>
      <c r="D3" s="8" t="s">
        <v>4</v>
      </c>
      <c r="E3" s="7"/>
    </row>
    <row r="4" spans="2:12" s="5" customFormat="1" ht="39.75" customHeight="1">
      <c r="B4" s="6" t="s">
        <v>5</v>
      </c>
      <c r="C4" s="7"/>
      <c r="D4" s="9" t="str">
        <f>JE!F4</f>
        <v>ABRIL</v>
      </c>
      <c r="E4" s="10">
        <f>JE!G4</f>
        <v>2021</v>
      </c>
    </row>
    <row r="5" spans="2:12" s="5" customFormat="1" ht="39.75" customHeight="1">
      <c r="B5" s="145" t="s">
        <v>6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</row>
    <row r="6" spans="2:12" s="4" customFormat="1" ht="39.75" customHeight="1">
      <c r="B6" s="11" t="s">
        <v>7</v>
      </c>
    </row>
    <row r="7" spans="2:12" s="12" customFormat="1" ht="39.75" customHeight="1">
      <c r="B7" s="150" t="s">
        <v>8</v>
      </c>
      <c r="C7" s="151"/>
      <c r="D7" s="147" t="s">
        <v>9</v>
      </c>
      <c r="E7" s="147"/>
      <c r="F7" s="147"/>
      <c r="G7" s="147"/>
      <c r="H7" s="147"/>
      <c r="I7" s="147" t="s">
        <v>10</v>
      </c>
      <c r="J7" s="147"/>
      <c r="K7" s="147"/>
      <c r="L7" s="146"/>
    </row>
    <row r="8" spans="2:12" s="12" customFormat="1" ht="39.75" customHeight="1">
      <c r="B8" s="150"/>
      <c r="C8" s="151"/>
      <c r="D8" s="147" t="s">
        <v>11</v>
      </c>
      <c r="E8" s="147"/>
      <c r="F8" s="147"/>
      <c r="G8" s="147" t="s">
        <v>12</v>
      </c>
      <c r="H8" s="147" t="s">
        <v>13</v>
      </c>
      <c r="I8" s="147" t="s">
        <v>14</v>
      </c>
      <c r="J8" s="147" t="s">
        <v>15</v>
      </c>
      <c r="K8" s="147" t="s">
        <v>13</v>
      </c>
      <c r="L8" s="146" t="s">
        <v>16</v>
      </c>
    </row>
    <row r="9" spans="2:12" s="12" customFormat="1" ht="39.75" customHeight="1">
      <c r="B9" s="13" t="s">
        <v>17</v>
      </c>
      <c r="C9" s="14" t="s">
        <v>18</v>
      </c>
      <c r="D9" s="15" t="s">
        <v>19</v>
      </c>
      <c r="E9" s="15" t="s">
        <v>20</v>
      </c>
      <c r="F9" s="15" t="s">
        <v>21</v>
      </c>
      <c r="G9" s="147"/>
      <c r="H9" s="147"/>
      <c r="I9" s="147"/>
      <c r="J9" s="147"/>
      <c r="K9" s="147"/>
      <c r="L9" s="146"/>
    </row>
    <row r="10" spans="2:12" s="16" customFormat="1" ht="24.75" customHeight="1">
      <c r="B10" s="17" t="s">
        <v>22</v>
      </c>
      <c r="C10" s="18" t="s">
        <v>23</v>
      </c>
      <c r="D10" s="19">
        <f>TSE!$F$53</f>
        <v>838</v>
      </c>
      <c r="E10" s="19">
        <f>TSE!$G$53</f>
        <v>45</v>
      </c>
      <c r="F10" s="19">
        <f t="shared" ref="F10:F37" si="0">D10+E10</f>
        <v>883</v>
      </c>
      <c r="G10" s="19">
        <f>TSE!$I$53</f>
        <v>14</v>
      </c>
      <c r="H10" s="19">
        <f t="shared" ref="H10:H37" si="1">F10+G10</f>
        <v>897</v>
      </c>
      <c r="I10" s="19">
        <f>TSE!$K$53</f>
        <v>181</v>
      </c>
      <c r="J10" s="19">
        <f>TSE!$L$53</f>
        <v>83</v>
      </c>
      <c r="K10" s="19">
        <f t="shared" ref="K10:K37" si="2">I10+J10</f>
        <v>264</v>
      </c>
      <c r="L10" s="20">
        <f>TSE!$N$53</f>
        <v>101</v>
      </c>
    </row>
    <row r="11" spans="2:12" s="16" customFormat="1" ht="24.75" customHeight="1">
      <c r="B11" s="21" t="s">
        <v>24</v>
      </c>
      <c r="C11" s="22" t="s">
        <v>25</v>
      </c>
      <c r="D11" s="23">
        <f>'TRE-AC'!$F$53</f>
        <v>111</v>
      </c>
      <c r="E11" s="23">
        <f>'TRE-AC'!$G$53</f>
        <v>4</v>
      </c>
      <c r="F11" s="23">
        <f t="shared" si="0"/>
        <v>115</v>
      </c>
      <c r="G11" s="23">
        <f>'TRE-AC'!$I$53</f>
        <v>5</v>
      </c>
      <c r="H11" s="23">
        <f t="shared" si="1"/>
        <v>120</v>
      </c>
      <c r="I11" s="23">
        <f>'TRE-AC'!$K$53</f>
        <v>16</v>
      </c>
      <c r="J11" s="23">
        <f>'TRE-AC'!$L$53</f>
        <v>6</v>
      </c>
      <c r="K11" s="23">
        <f t="shared" si="2"/>
        <v>22</v>
      </c>
      <c r="L11" s="24">
        <f>'TRE-AC'!$N$53</f>
        <v>7</v>
      </c>
    </row>
    <row r="12" spans="2:12" s="16" customFormat="1" ht="24.75" customHeight="1">
      <c r="B12" s="21" t="s">
        <v>26</v>
      </c>
      <c r="C12" s="22" t="s">
        <v>27</v>
      </c>
      <c r="D12" s="23">
        <f>'TRE-AL'!$F$53</f>
        <v>277</v>
      </c>
      <c r="E12" s="23">
        <f>'TRE-AL'!$G$53</f>
        <v>0</v>
      </c>
      <c r="F12" s="23">
        <f t="shared" si="0"/>
        <v>277</v>
      </c>
      <c r="G12" s="23">
        <f>'TRE-AL'!$I$53</f>
        <v>18</v>
      </c>
      <c r="H12" s="23">
        <f t="shared" si="1"/>
        <v>295</v>
      </c>
      <c r="I12" s="23">
        <f>'TRE-AL'!$K$53</f>
        <v>39</v>
      </c>
      <c r="J12" s="23">
        <f>'TRE-AL'!$L$53</f>
        <v>10</v>
      </c>
      <c r="K12" s="23">
        <f t="shared" si="2"/>
        <v>49</v>
      </c>
      <c r="L12" s="24">
        <f>'TRE-AL'!$N$53</f>
        <v>13</v>
      </c>
    </row>
    <row r="13" spans="2:12" s="16" customFormat="1" ht="24.75" customHeight="1">
      <c r="B13" s="21" t="s">
        <v>28</v>
      </c>
      <c r="C13" s="22" t="s">
        <v>29</v>
      </c>
      <c r="D13" s="23">
        <f>'TRE-AM'!$F$53</f>
        <v>307</v>
      </c>
      <c r="E13" s="23">
        <f>'TRE-AM'!$G$53</f>
        <v>4</v>
      </c>
      <c r="F13" s="23">
        <f t="shared" si="0"/>
        <v>311</v>
      </c>
      <c r="G13" s="23">
        <f>'TRE-AM'!$I$53</f>
        <v>11</v>
      </c>
      <c r="H13" s="23">
        <f t="shared" si="1"/>
        <v>322</v>
      </c>
      <c r="I13" s="23">
        <f>'TRE-AM'!$K$53</f>
        <v>23</v>
      </c>
      <c r="J13" s="23">
        <f>'TRE-AM'!$L$53</f>
        <v>14</v>
      </c>
      <c r="K13" s="23">
        <f t="shared" si="2"/>
        <v>37</v>
      </c>
      <c r="L13" s="24">
        <f>'TRE-AM'!$N$53</f>
        <v>16</v>
      </c>
    </row>
    <row r="14" spans="2:12" s="16" customFormat="1" ht="24.75" customHeight="1">
      <c r="B14" s="21" t="s">
        <v>30</v>
      </c>
      <c r="C14" s="22" t="s">
        <v>31</v>
      </c>
      <c r="D14" s="23">
        <f>'TRE-BA'!$F$53</f>
        <v>852</v>
      </c>
      <c r="E14" s="23">
        <f>'TRE-BA'!$G$53</f>
        <v>31</v>
      </c>
      <c r="F14" s="23">
        <f t="shared" si="0"/>
        <v>883</v>
      </c>
      <c r="G14" s="23">
        <f>'TRE-BA'!$I$53</f>
        <v>27</v>
      </c>
      <c r="H14" s="23">
        <f t="shared" si="1"/>
        <v>910</v>
      </c>
      <c r="I14" s="23">
        <f>'TRE-BA'!$K$53</f>
        <v>161</v>
      </c>
      <c r="J14" s="23">
        <f>'TRE-BA'!$L$53</f>
        <v>64</v>
      </c>
      <c r="K14" s="23">
        <f t="shared" si="2"/>
        <v>225</v>
      </c>
      <c r="L14" s="24">
        <f>'TRE-BA'!$N$53</f>
        <v>82</v>
      </c>
    </row>
    <row r="15" spans="2:12" s="16" customFormat="1" ht="24.75" customHeight="1">
      <c r="B15" s="21" t="s">
        <v>32</v>
      </c>
      <c r="C15" s="22" t="s">
        <v>33</v>
      </c>
      <c r="D15" s="23">
        <f>'TRE-CE'!$F$53</f>
        <v>591</v>
      </c>
      <c r="E15" s="23">
        <f>'TRE-CE'!$G$53</f>
        <v>18</v>
      </c>
      <c r="F15" s="23">
        <f t="shared" si="0"/>
        <v>609</v>
      </c>
      <c r="G15" s="23">
        <f>'TRE-CE'!$I$53</f>
        <v>8</v>
      </c>
      <c r="H15" s="23">
        <f t="shared" si="1"/>
        <v>617</v>
      </c>
      <c r="I15" s="23">
        <f>'TRE-CE'!$K$53</f>
        <v>103</v>
      </c>
      <c r="J15" s="23">
        <f>'TRE-CE'!$L$53</f>
        <v>49</v>
      </c>
      <c r="K15" s="23">
        <f t="shared" si="2"/>
        <v>152</v>
      </c>
      <c r="L15" s="24">
        <f>'TRE-CE'!$N$53</f>
        <v>56</v>
      </c>
    </row>
    <row r="16" spans="2:12" s="16" customFormat="1" ht="24.75" customHeight="1">
      <c r="B16" s="21" t="s">
        <v>34</v>
      </c>
      <c r="C16" s="22" t="s">
        <v>35</v>
      </c>
      <c r="D16" s="23">
        <f>'TRE-DF'!$F$53</f>
        <v>208</v>
      </c>
      <c r="E16" s="23">
        <f>'TRE-DF'!$G$53</f>
        <v>7</v>
      </c>
      <c r="F16" s="23">
        <f t="shared" si="0"/>
        <v>215</v>
      </c>
      <c r="G16" s="23">
        <f>'TRE-DF'!$I$53</f>
        <v>4</v>
      </c>
      <c r="H16" s="23">
        <f t="shared" si="1"/>
        <v>219</v>
      </c>
      <c r="I16" s="23">
        <f>'TRE-DF'!$K$53</f>
        <v>64</v>
      </c>
      <c r="J16" s="23">
        <f>'TRE-DF'!$L$53</f>
        <v>32</v>
      </c>
      <c r="K16" s="23">
        <f t="shared" si="2"/>
        <v>96</v>
      </c>
      <c r="L16" s="24">
        <f>'TRE-DF'!$N$53</f>
        <v>38</v>
      </c>
    </row>
    <row r="17" spans="2:12" s="16" customFormat="1" ht="24.75" customHeight="1">
      <c r="B17" s="21" t="s">
        <v>36</v>
      </c>
      <c r="C17" s="22" t="s">
        <v>37</v>
      </c>
      <c r="D17" s="23">
        <f>'TRE-ES'!$F$53</f>
        <v>326</v>
      </c>
      <c r="E17" s="23">
        <f>'TRE-ES'!$G$53</f>
        <v>3</v>
      </c>
      <c r="F17" s="23">
        <f t="shared" si="0"/>
        <v>329</v>
      </c>
      <c r="G17" s="23">
        <f>'TRE-ES'!$I$53</f>
        <v>4</v>
      </c>
      <c r="H17" s="23">
        <f t="shared" si="1"/>
        <v>333</v>
      </c>
      <c r="I17" s="23">
        <f>'TRE-ES'!$K$53</f>
        <v>43</v>
      </c>
      <c r="J17" s="23">
        <f>'TRE-ES'!$L$53</f>
        <v>9</v>
      </c>
      <c r="K17" s="23">
        <f t="shared" si="2"/>
        <v>52</v>
      </c>
      <c r="L17" s="24">
        <f>'TRE-ES'!$N$53</f>
        <v>14</v>
      </c>
    </row>
    <row r="18" spans="2:12" s="16" customFormat="1" ht="24.75" customHeight="1">
      <c r="B18" s="21" t="s">
        <v>38</v>
      </c>
      <c r="C18" s="22" t="s">
        <v>39</v>
      </c>
      <c r="D18" s="23">
        <f>'TRE-GO'!$F$53</f>
        <v>508</v>
      </c>
      <c r="E18" s="23">
        <f>'TRE-GO'!$G$53</f>
        <v>6</v>
      </c>
      <c r="F18" s="23">
        <f t="shared" si="0"/>
        <v>514</v>
      </c>
      <c r="G18" s="23">
        <f>'TRE-GO'!$I$53</f>
        <v>11</v>
      </c>
      <c r="H18" s="23">
        <f t="shared" si="1"/>
        <v>525</v>
      </c>
      <c r="I18" s="23">
        <f>'TRE-GO'!$K$53</f>
        <v>64</v>
      </c>
      <c r="J18" s="23">
        <f>'TRE-GO'!$L$53</f>
        <v>20</v>
      </c>
      <c r="K18" s="23">
        <f t="shared" si="2"/>
        <v>84</v>
      </c>
      <c r="L18" s="24">
        <f>'TRE-GO'!$N$53</f>
        <v>24</v>
      </c>
    </row>
    <row r="19" spans="2:12" s="16" customFormat="1" ht="24.75" customHeight="1">
      <c r="B19" s="21" t="s">
        <v>40</v>
      </c>
      <c r="C19" s="22" t="s">
        <v>41</v>
      </c>
      <c r="D19" s="23">
        <f>'TRE-MA'!$F$53</f>
        <v>470</v>
      </c>
      <c r="E19" s="23">
        <f>'TRE-MA'!$G$53</f>
        <v>5</v>
      </c>
      <c r="F19" s="23">
        <f t="shared" si="0"/>
        <v>475</v>
      </c>
      <c r="G19" s="23">
        <f>'TRE-MA'!$I$53</f>
        <v>12</v>
      </c>
      <c r="H19" s="23">
        <f t="shared" si="1"/>
        <v>487</v>
      </c>
      <c r="I19" s="23">
        <f>'TRE-MA'!$K$53</f>
        <v>47</v>
      </c>
      <c r="J19" s="23">
        <f>'TRE-MA'!$L$53</f>
        <v>26</v>
      </c>
      <c r="K19" s="23">
        <f t="shared" si="2"/>
        <v>73</v>
      </c>
      <c r="L19" s="24">
        <f>'TRE-MA'!$N$53</f>
        <v>30</v>
      </c>
    </row>
    <row r="20" spans="2:12" s="16" customFormat="1" ht="24.75" customHeight="1">
      <c r="B20" s="21" t="s">
        <v>42</v>
      </c>
      <c r="C20" s="22" t="s">
        <v>43</v>
      </c>
      <c r="D20" s="23">
        <f>'TRE-MT'!$F$53</f>
        <v>266</v>
      </c>
      <c r="E20" s="23">
        <f>'TRE-MT'!$G$53</f>
        <v>25</v>
      </c>
      <c r="F20" s="23">
        <f t="shared" si="0"/>
        <v>291</v>
      </c>
      <c r="G20" s="23">
        <f>'TRE-MT'!$I$53</f>
        <v>13</v>
      </c>
      <c r="H20" s="23">
        <f t="shared" si="1"/>
        <v>304</v>
      </c>
      <c r="I20" s="23">
        <f>'TRE-MT'!$K$53</f>
        <v>50</v>
      </c>
      <c r="J20" s="23">
        <f>'TRE-MT'!$L$53</f>
        <v>16</v>
      </c>
      <c r="K20" s="23">
        <f t="shared" si="2"/>
        <v>66</v>
      </c>
      <c r="L20" s="24">
        <f>'TRE-MT'!$N$53</f>
        <v>20</v>
      </c>
    </row>
    <row r="21" spans="2:12" s="16" customFormat="1" ht="24.75" customHeight="1">
      <c r="B21" s="21" t="s">
        <v>44</v>
      </c>
      <c r="C21" s="22" t="s">
        <v>45</v>
      </c>
      <c r="D21" s="23">
        <f>'TRE-MS'!$F$53</f>
        <v>267</v>
      </c>
      <c r="E21" s="23">
        <f>'TRE-MS'!$G$53</f>
        <v>9</v>
      </c>
      <c r="F21" s="23">
        <f t="shared" si="0"/>
        <v>276</v>
      </c>
      <c r="G21" s="23">
        <f>'TRE-MS'!$I$53</f>
        <v>7</v>
      </c>
      <c r="H21" s="23">
        <f t="shared" si="1"/>
        <v>283</v>
      </c>
      <c r="I21" s="23">
        <f>'TRE-MS'!$K$53</f>
        <v>65</v>
      </c>
      <c r="J21" s="23">
        <f>'TRE-MS'!$L$53</f>
        <v>11</v>
      </c>
      <c r="K21" s="23">
        <f t="shared" si="2"/>
        <v>76</v>
      </c>
      <c r="L21" s="24">
        <f>'TRE-MS'!$N$53</f>
        <v>12</v>
      </c>
    </row>
    <row r="22" spans="2:12" s="16" customFormat="1" ht="24.75" customHeight="1">
      <c r="B22" s="21" t="s">
        <v>46</v>
      </c>
      <c r="C22" s="22" t="s">
        <v>47</v>
      </c>
      <c r="D22" s="23">
        <f>'TRE-MG'!$F$53</f>
        <v>1666</v>
      </c>
      <c r="E22" s="23">
        <f>'TRE-MG'!$G$53</f>
        <v>31</v>
      </c>
      <c r="F22" s="23">
        <f t="shared" si="0"/>
        <v>1697</v>
      </c>
      <c r="G22" s="23">
        <f>'TRE-MG'!$I$53</f>
        <v>69</v>
      </c>
      <c r="H22" s="23">
        <f t="shared" si="1"/>
        <v>1766</v>
      </c>
      <c r="I22" s="23">
        <f>'TRE-MG'!$K$53</f>
        <v>385</v>
      </c>
      <c r="J22" s="23">
        <f>'TRE-MG'!$L$53</f>
        <v>100</v>
      </c>
      <c r="K22" s="23">
        <f t="shared" si="2"/>
        <v>485</v>
      </c>
      <c r="L22" s="24">
        <f>'TRE-MG'!$N$53</f>
        <v>129</v>
      </c>
    </row>
    <row r="23" spans="2:12" s="16" customFormat="1" ht="24.75" customHeight="1">
      <c r="B23" s="21" t="s">
        <v>48</v>
      </c>
      <c r="C23" s="22" t="s">
        <v>49</v>
      </c>
      <c r="D23" s="23">
        <f>'TRE-PA'!$F$53</f>
        <v>456</v>
      </c>
      <c r="E23" s="23">
        <f>'TRE-PA'!$G$53</f>
        <v>28</v>
      </c>
      <c r="F23" s="23">
        <f t="shared" si="0"/>
        <v>484</v>
      </c>
      <c r="G23" s="23">
        <f>'TRE-PA'!$I$53</f>
        <v>9</v>
      </c>
      <c r="H23" s="23">
        <f t="shared" si="1"/>
        <v>493</v>
      </c>
      <c r="I23" s="23">
        <f>'TRE-PA'!$K$53</f>
        <v>81</v>
      </c>
      <c r="J23" s="23">
        <f>'TRE-PA'!$L$53</f>
        <v>25</v>
      </c>
      <c r="K23" s="23">
        <f t="shared" si="2"/>
        <v>106</v>
      </c>
      <c r="L23" s="24">
        <f>'TRE-PA'!$N$53</f>
        <v>35</v>
      </c>
    </row>
    <row r="24" spans="2:12" s="16" customFormat="1" ht="24.75" customHeight="1">
      <c r="B24" s="21" t="s">
        <v>50</v>
      </c>
      <c r="C24" s="22" t="s">
        <v>51</v>
      </c>
      <c r="D24" s="23">
        <f>'TRE-PB'!$F$53</f>
        <v>372</v>
      </c>
      <c r="E24" s="23">
        <f>'TRE-PB'!$G$53</f>
        <v>15</v>
      </c>
      <c r="F24" s="23">
        <f t="shared" si="0"/>
        <v>387</v>
      </c>
      <c r="G24" s="23">
        <f>'TRE-PB'!$I$53</f>
        <v>7</v>
      </c>
      <c r="H24" s="23">
        <f t="shared" si="1"/>
        <v>394</v>
      </c>
      <c r="I24" s="23">
        <f>'TRE-PB'!$K$53</f>
        <v>50</v>
      </c>
      <c r="J24" s="23">
        <f>'TRE-PB'!$L$53</f>
        <v>26</v>
      </c>
      <c r="K24" s="23">
        <f t="shared" si="2"/>
        <v>76</v>
      </c>
      <c r="L24" s="24">
        <f>'TRE-PB'!$N$53</f>
        <v>45</v>
      </c>
    </row>
    <row r="25" spans="2:12" s="16" customFormat="1" ht="24.75" customHeight="1">
      <c r="B25" s="21" t="s">
        <v>52</v>
      </c>
      <c r="C25" s="22" t="s">
        <v>53</v>
      </c>
      <c r="D25" s="23">
        <f>'TRE-PR'!$F$53</f>
        <v>779</v>
      </c>
      <c r="E25" s="23">
        <f>'TRE-PR'!$G$53</f>
        <v>85</v>
      </c>
      <c r="F25" s="23">
        <f t="shared" si="0"/>
        <v>864</v>
      </c>
      <c r="G25" s="23">
        <f>'TRE-PR'!$I$53</f>
        <v>12</v>
      </c>
      <c r="H25" s="23">
        <f t="shared" si="1"/>
        <v>876</v>
      </c>
      <c r="I25" s="23">
        <f>'TRE-PR'!$K$53</f>
        <v>176</v>
      </c>
      <c r="J25" s="23">
        <f>'TRE-PR'!$L$53</f>
        <v>43</v>
      </c>
      <c r="K25" s="23">
        <f t="shared" si="2"/>
        <v>219</v>
      </c>
      <c r="L25" s="24">
        <f>'TRE-PR'!$N$53</f>
        <v>50</v>
      </c>
    </row>
    <row r="26" spans="2:12" s="16" customFormat="1" ht="24.75" customHeight="1">
      <c r="B26" s="21" t="s">
        <v>54</v>
      </c>
      <c r="C26" s="22" t="s">
        <v>55</v>
      </c>
      <c r="D26" s="23">
        <f>'TRE-PE'!$F$53</f>
        <v>659</v>
      </c>
      <c r="E26" s="23">
        <f>'TRE-PE'!$G$53</f>
        <v>43</v>
      </c>
      <c r="F26" s="23">
        <f t="shared" si="0"/>
        <v>702</v>
      </c>
      <c r="G26" s="23">
        <f>'TRE-PE'!$I$53</f>
        <v>10</v>
      </c>
      <c r="H26" s="23">
        <f t="shared" si="1"/>
        <v>712</v>
      </c>
      <c r="I26" s="23">
        <f>'TRE-PE'!$K$53</f>
        <v>149</v>
      </c>
      <c r="J26" s="23">
        <f>'TRE-PE'!$L$53</f>
        <v>49</v>
      </c>
      <c r="K26" s="23">
        <f t="shared" si="2"/>
        <v>198</v>
      </c>
      <c r="L26" s="24">
        <f>'TRE-PE'!$N$53</f>
        <v>66</v>
      </c>
    </row>
    <row r="27" spans="2:12" s="16" customFormat="1" ht="24.75" customHeight="1">
      <c r="B27" s="21" t="s">
        <v>56</v>
      </c>
      <c r="C27" s="22" t="s">
        <v>57</v>
      </c>
      <c r="D27" s="23">
        <f>'TRE-PI'!$F$53</f>
        <v>396</v>
      </c>
      <c r="E27" s="23">
        <f>'TRE-PI'!$G$53</f>
        <v>14</v>
      </c>
      <c r="F27" s="23">
        <f t="shared" si="0"/>
        <v>410</v>
      </c>
      <c r="G27" s="23">
        <f>'TRE-PI'!$I$53</f>
        <v>1</v>
      </c>
      <c r="H27" s="23">
        <f t="shared" si="1"/>
        <v>411</v>
      </c>
      <c r="I27" s="23">
        <f>'TRE-PI'!$K$53</f>
        <v>67</v>
      </c>
      <c r="J27" s="23">
        <f>'TRE-PI'!$L$53</f>
        <v>23</v>
      </c>
      <c r="K27" s="23">
        <f t="shared" si="2"/>
        <v>90</v>
      </c>
      <c r="L27" s="24">
        <f>'TRE-PI'!$N$53</f>
        <v>29</v>
      </c>
    </row>
    <row r="28" spans="2:12" s="16" customFormat="1" ht="24.75" customHeight="1">
      <c r="B28" s="21" t="s">
        <v>58</v>
      </c>
      <c r="C28" s="22" t="s">
        <v>59</v>
      </c>
      <c r="D28" s="23">
        <f>'TRE-RJ'!$F$53</f>
        <v>1191</v>
      </c>
      <c r="E28" s="23">
        <f>'TRE-RJ'!$G$53</f>
        <v>83</v>
      </c>
      <c r="F28" s="23">
        <f t="shared" si="0"/>
        <v>1274</v>
      </c>
      <c r="G28" s="23">
        <f>'TRE-RJ'!$I$53</f>
        <v>25</v>
      </c>
      <c r="H28" s="23">
        <f t="shared" si="1"/>
        <v>1299</v>
      </c>
      <c r="I28" s="23">
        <f>'TRE-RJ'!$K$53</f>
        <v>353</v>
      </c>
      <c r="J28" s="23">
        <f>'TRE-RJ'!$L$53</f>
        <v>226</v>
      </c>
      <c r="K28" s="23">
        <f t="shared" si="2"/>
        <v>579</v>
      </c>
      <c r="L28" s="24">
        <f>'TRE-RJ'!$N$53</f>
        <v>266</v>
      </c>
    </row>
    <row r="29" spans="2:12" s="16" customFormat="1" ht="24.75" customHeight="1">
      <c r="B29" s="21" t="s">
        <v>60</v>
      </c>
      <c r="C29" s="22" t="s">
        <v>61</v>
      </c>
      <c r="D29" s="23">
        <f>'TRE-RN'!$F$53</f>
        <v>346</v>
      </c>
      <c r="E29" s="23">
        <f>'TRE-RN'!$G$53</f>
        <v>1</v>
      </c>
      <c r="F29" s="23">
        <f t="shared" si="0"/>
        <v>347</v>
      </c>
      <c r="G29" s="23">
        <f>'TRE-RN'!$I$53</f>
        <v>6</v>
      </c>
      <c r="H29" s="23">
        <f t="shared" si="1"/>
        <v>353</v>
      </c>
      <c r="I29" s="23">
        <f>'TRE-RN'!$K$53</f>
        <v>56</v>
      </c>
      <c r="J29" s="23">
        <f>'TRE-RN'!$L$53</f>
        <v>29</v>
      </c>
      <c r="K29" s="23">
        <f t="shared" si="2"/>
        <v>85</v>
      </c>
      <c r="L29" s="24">
        <f>'TRE-RN'!$N$53</f>
        <v>42</v>
      </c>
    </row>
    <row r="30" spans="2:12" s="16" customFormat="1" ht="24.75" customHeight="1">
      <c r="B30" s="21" t="s">
        <v>62</v>
      </c>
      <c r="C30" s="22" t="s">
        <v>63</v>
      </c>
      <c r="D30" s="23">
        <f>'TRE-RS'!$F$53</f>
        <v>737</v>
      </c>
      <c r="E30" s="23">
        <f>'TRE-RS'!$G$53</f>
        <v>34</v>
      </c>
      <c r="F30" s="23">
        <f t="shared" si="0"/>
        <v>771</v>
      </c>
      <c r="G30" s="23">
        <f>'TRE-RS'!$I$53</f>
        <v>24</v>
      </c>
      <c r="H30" s="23">
        <f t="shared" si="1"/>
        <v>795</v>
      </c>
      <c r="I30" s="23">
        <f>'TRE-RS'!$K$53</f>
        <v>188</v>
      </c>
      <c r="J30" s="23">
        <f>'TRE-RS'!$L$53</f>
        <v>49</v>
      </c>
      <c r="K30" s="23">
        <f t="shared" si="2"/>
        <v>237</v>
      </c>
      <c r="L30" s="24">
        <f>'TRE-RS'!$N$53</f>
        <v>57</v>
      </c>
    </row>
    <row r="31" spans="2:12" s="16" customFormat="1" ht="24.75" customHeight="1">
      <c r="B31" s="21" t="s">
        <v>64</v>
      </c>
      <c r="C31" s="22" t="s">
        <v>65</v>
      </c>
      <c r="D31" s="23">
        <f>'TRE-RO'!$F$53</f>
        <v>182</v>
      </c>
      <c r="E31" s="23">
        <f>'TRE-RO'!$G$53</f>
        <v>12</v>
      </c>
      <c r="F31" s="23">
        <f t="shared" si="0"/>
        <v>194</v>
      </c>
      <c r="G31" s="23">
        <f>'TRE-RO'!$I$53</f>
        <v>11</v>
      </c>
      <c r="H31" s="23">
        <f t="shared" si="1"/>
        <v>205</v>
      </c>
      <c r="I31" s="23">
        <f>'TRE-RO'!$K$53</f>
        <v>31</v>
      </c>
      <c r="J31" s="23">
        <f>'TRE-RO'!$L$53</f>
        <v>7</v>
      </c>
      <c r="K31" s="23">
        <f t="shared" si="2"/>
        <v>38</v>
      </c>
      <c r="L31" s="24">
        <f>'TRE-RO'!$N$53</f>
        <v>7</v>
      </c>
    </row>
    <row r="32" spans="2:12" s="16" customFormat="1" ht="24.75" customHeight="1">
      <c r="B32" s="21" t="s">
        <v>66</v>
      </c>
      <c r="C32" s="22" t="s">
        <v>67</v>
      </c>
      <c r="D32" s="23">
        <f>'TRE-SC'!$F$53</f>
        <v>481</v>
      </c>
      <c r="E32" s="23">
        <f>'TRE-SC'!$G$53</f>
        <v>4</v>
      </c>
      <c r="F32" s="23">
        <f t="shared" si="0"/>
        <v>485</v>
      </c>
      <c r="G32" s="23">
        <f>'TRE-SC'!$I$53</f>
        <v>8</v>
      </c>
      <c r="H32" s="23">
        <f t="shared" si="1"/>
        <v>493</v>
      </c>
      <c r="I32" s="23">
        <f>'TRE-SC'!$K$53</f>
        <v>108</v>
      </c>
      <c r="J32" s="23">
        <f>'TRE-SC'!$L$53</f>
        <v>33</v>
      </c>
      <c r="K32" s="23">
        <f t="shared" si="2"/>
        <v>141</v>
      </c>
      <c r="L32" s="24">
        <f>'TRE-SC'!$N$53</f>
        <v>41</v>
      </c>
    </row>
    <row r="33" spans="2:12" s="16" customFormat="1" ht="24.75" customHeight="1">
      <c r="B33" s="21" t="s">
        <v>68</v>
      </c>
      <c r="C33" s="22" t="s">
        <v>69</v>
      </c>
      <c r="D33" s="23">
        <f>'TRE-SP'!$F$53</f>
        <v>1885</v>
      </c>
      <c r="E33" s="23">
        <f>'TRE-SP'!$G$53</f>
        <v>147</v>
      </c>
      <c r="F33" s="23">
        <f t="shared" si="0"/>
        <v>2032</v>
      </c>
      <c r="G33" s="23">
        <f>'TRE-SP'!$I$53</f>
        <v>68</v>
      </c>
      <c r="H33" s="23">
        <f t="shared" si="1"/>
        <v>2100</v>
      </c>
      <c r="I33" s="23">
        <f>'TRE-SP'!$K$53</f>
        <v>654</v>
      </c>
      <c r="J33" s="23">
        <f>'TRE-SP'!$L$53</f>
        <v>191</v>
      </c>
      <c r="K33" s="23">
        <f t="shared" si="2"/>
        <v>845</v>
      </c>
      <c r="L33" s="24">
        <f>'TRE-SP'!$N$53</f>
        <v>220</v>
      </c>
    </row>
    <row r="34" spans="2:12" s="16" customFormat="1" ht="24.75" customHeight="1">
      <c r="B34" s="21" t="s">
        <v>70</v>
      </c>
      <c r="C34" s="22" t="s">
        <v>71</v>
      </c>
      <c r="D34" s="23">
        <f>'TRE-SE'!$F$53</f>
        <v>211</v>
      </c>
      <c r="E34" s="23">
        <f>'TRE-SE'!$G$53</f>
        <v>6</v>
      </c>
      <c r="F34" s="23">
        <f t="shared" si="0"/>
        <v>217</v>
      </c>
      <c r="G34" s="23">
        <f>'TRE-SE'!$I$53</f>
        <v>5</v>
      </c>
      <c r="H34" s="23">
        <f t="shared" si="1"/>
        <v>222</v>
      </c>
      <c r="I34" s="23">
        <f>'TRE-SE'!$K$53</f>
        <v>36</v>
      </c>
      <c r="J34" s="23">
        <f>'TRE-SE'!$L$53</f>
        <v>19</v>
      </c>
      <c r="K34" s="23">
        <f t="shared" si="2"/>
        <v>55</v>
      </c>
      <c r="L34" s="24">
        <f>'TRE-SE'!$N$53</f>
        <v>26</v>
      </c>
    </row>
    <row r="35" spans="2:12" s="16" customFormat="1" ht="24.75" customHeight="1">
      <c r="B35" s="21" t="s">
        <v>72</v>
      </c>
      <c r="C35" s="22" t="s">
        <v>73</v>
      </c>
      <c r="D35" s="23">
        <f>'TRE-TO'!$F$53</f>
        <v>180</v>
      </c>
      <c r="E35" s="23">
        <f>'TRE-TO'!$G$53</f>
        <v>21</v>
      </c>
      <c r="F35" s="23">
        <f t="shared" si="0"/>
        <v>201</v>
      </c>
      <c r="G35" s="23">
        <f>'TRE-TO'!$I$53</f>
        <v>4</v>
      </c>
      <c r="H35" s="23">
        <f t="shared" si="1"/>
        <v>205</v>
      </c>
      <c r="I35" s="23">
        <f>'TRE-TO'!$K$53</f>
        <v>26</v>
      </c>
      <c r="J35" s="23">
        <f>'TRE-TO'!$L$53</f>
        <v>3</v>
      </c>
      <c r="K35" s="23">
        <f t="shared" si="2"/>
        <v>29</v>
      </c>
      <c r="L35" s="24">
        <f>'TRE-TO'!$N$53</f>
        <v>4</v>
      </c>
    </row>
    <row r="36" spans="2:12" s="16" customFormat="1" ht="24.75" customHeight="1">
      <c r="B36" s="21" t="s">
        <v>74</v>
      </c>
      <c r="C36" s="22" t="s">
        <v>75</v>
      </c>
      <c r="D36" s="23">
        <f>'TRE-RR'!$F$53</f>
        <v>99</v>
      </c>
      <c r="E36" s="23">
        <f>'TRE-RR'!$G$53</f>
        <v>8</v>
      </c>
      <c r="F36" s="23">
        <f t="shared" si="0"/>
        <v>107</v>
      </c>
      <c r="G36" s="23">
        <f>'TRE-RR'!$I$53</f>
        <v>8</v>
      </c>
      <c r="H36" s="23">
        <f t="shared" si="1"/>
        <v>115</v>
      </c>
      <c r="I36" s="23">
        <f>'TRE-RR'!$K$53</f>
        <v>21</v>
      </c>
      <c r="J36" s="23">
        <f>'TRE-RR'!$L$53</f>
        <v>5</v>
      </c>
      <c r="K36" s="23">
        <f t="shared" si="2"/>
        <v>26</v>
      </c>
      <c r="L36" s="24">
        <f>'TRE-RR'!$N$53</f>
        <v>6</v>
      </c>
    </row>
    <row r="37" spans="2:12" s="16" customFormat="1" ht="24.75" customHeight="1">
      <c r="B37" s="25" t="s">
        <v>76</v>
      </c>
      <c r="C37" s="26" t="s">
        <v>77</v>
      </c>
      <c r="D37" s="27">
        <f>'TRE-AP'!$F$53</f>
        <v>108</v>
      </c>
      <c r="E37" s="27">
        <f>'TRE-AP'!$G$53</f>
        <v>8</v>
      </c>
      <c r="F37" s="27">
        <f t="shared" si="0"/>
        <v>116</v>
      </c>
      <c r="G37" s="27">
        <f>'TRE-AP'!$I$53</f>
        <v>9</v>
      </c>
      <c r="H37" s="27">
        <f t="shared" si="1"/>
        <v>125</v>
      </c>
      <c r="I37" s="27">
        <f>'TRE-AP'!$K$53</f>
        <v>14</v>
      </c>
      <c r="J37" s="27">
        <f>'TRE-AP'!$L$53</f>
        <v>3</v>
      </c>
      <c r="K37" s="27">
        <f t="shared" si="2"/>
        <v>17</v>
      </c>
      <c r="L37" s="28">
        <f>'TRE-AP'!$N$53</f>
        <v>7</v>
      </c>
    </row>
    <row r="38" spans="2:12" s="12" customFormat="1" ht="30" customHeight="1">
      <c r="B38" s="148" t="s">
        <v>13</v>
      </c>
      <c r="C38" s="149"/>
      <c r="D38" s="29">
        <f t="shared" ref="D38:L38" si="3">SUM(D10:D37)</f>
        <v>14769</v>
      </c>
      <c r="E38" s="30">
        <f t="shared" si="3"/>
        <v>697</v>
      </c>
      <c r="F38" s="30">
        <f t="shared" si="3"/>
        <v>15466</v>
      </c>
      <c r="G38" s="30">
        <f t="shared" si="3"/>
        <v>410</v>
      </c>
      <c r="H38" s="30">
        <f t="shared" si="3"/>
        <v>15876</v>
      </c>
      <c r="I38" s="30">
        <f t="shared" si="3"/>
        <v>3251</v>
      </c>
      <c r="J38" s="30">
        <f t="shared" si="3"/>
        <v>1171</v>
      </c>
      <c r="K38" s="30">
        <f t="shared" si="3"/>
        <v>4422</v>
      </c>
      <c r="L38" s="31">
        <f t="shared" si="3"/>
        <v>1443</v>
      </c>
    </row>
  </sheetData>
  <mergeCells count="12">
    <mergeCell ref="B38:C38"/>
    <mergeCell ref="B7:C8"/>
    <mergeCell ref="D7:H7"/>
    <mergeCell ref="D8:F8"/>
    <mergeCell ref="G8:G9"/>
    <mergeCell ref="H8:H9"/>
    <mergeCell ref="B5:L5"/>
    <mergeCell ref="L8:L9"/>
    <mergeCell ref="I7:L7"/>
    <mergeCell ref="I8:I9"/>
    <mergeCell ref="J8:J9"/>
    <mergeCell ref="K8:K9"/>
  </mergeCells>
  <printOptions horizontalCentered="1"/>
  <pageMargins left="0" right="0" top="0.39370078740157483" bottom="0.39370078740157483" header="0.19685039370078741" footer="0.19685039370078741"/>
  <pageSetup paperSize="9" scale="50" firstPageNumber="0" fitToWidth="0" fitToHeight="0" orientation="landscape"/>
  <headerFooter>
    <oddHeader>&amp;L&amp;"Arial,Normal"&amp;8Tribunal Superior Eleitoral
SEDAF/CODEC/SOF</oddHeader>
    <oddFooter>&amp;L&amp;"Arial,Normal"&amp;8Fonte: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37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98</v>
      </c>
      <c r="G10" s="83">
        <v>0</v>
      </c>
      <c r="H10" s="83">
        <f t="shared" ref="H10:H22" si="0">F10+G10</f>
        <v>98</v>
      </c>
      <c r="I10" s="84"/>
      <c r="J10" s="85">
        <f t="shared" ref="J10:J22" si="1">H10+I10</f>
        <v>98</v>
      </c>
      <c r="K10" s="83">
        <v>27</v>
      </c>
      <c r="L10" s="83">
        <v>4</v>
      </c>
      <c r="M10" s="86">
        <f t="shared" ref="M10:M22" si="2">K10+L10</f>
        <v>31</v>
      </c>
      <c r="N10" s="83">
        <v>4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4</v>
      </c>
      <c r="G11" s="83">
        <v>0</v>
      </c>
      <c r="H11" s="83">
        <f t="shared" si="0"/>
        <v>4</v>
      </c>
      <c r="I11" s="84"/>
      <c r="J11" s="85">
        <f t="shared" si="1"/>
        <v>4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0</v>
      </c>
      <c r="L12" s="83">
        <v>1</v>
      </c>
      <c r="M12" s="86">
        <f t="shared" si="2"/>
        <v>1</v>
      </c>
      <c r="N12" s="83">
        <v>3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10</v>
      </c>
      <c r="G13" s="83">
        <v>0</v>
      </c>
      <c r="H13" s="83">
        <f t="shared" si="0"/>
        <v>10</v>
      </c>
      <c r="I13" s="84"/>
      <c r="J13" s="85">
        <f t="shared" si="1"/>
        <v>10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4</v>
      </c>
      <c r="G14" s="83">
        <v>0</v>
      </c>
      <c r="H14" s="83">
        <f t="shared" si="0"/>
        <v>4</v>
      </c>
      <c r="I14" s="84"/>
      <c r="J14" s="85">
        <f t="shared" si="1"/>
        <v>4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4</v>
      </c>
      <c r="G15" s="83">
        <v>0</v>
      </c>
      <c r="H15" s="83">
        <f t="shared" si="0"/>
        <v>4</v>
      </c>
      <c r="I15" s="84"/>
      <c r="J15" s="85">
        <f t="shared" si="1"/>
        <v>4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4</v>
      </c>
      <c r="G16" s="83">
        <v>0</v>
      </c>
      <c r="H16" s="83">
        <f t="shared" si="0"/>
        <v>4</v>
      </c>
      <c r="I16" s="84"/>
      <c r="J16" s="85">
        <f t="shared" si="1"/>
        <v>4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</v>
      </c>
      <c r="G17" s="83">
        <v>0</v>
      </c>
      <c r="H17" s="83">
        <f t="shared" si="0"/>
        <v>2</v>
      </c>
      <c r="I17" s="84"/>
      <c r="J17" s="85">
        <f t="shared" si="1"/>
        <v>2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1</v>
      </c>
      <c r="G18" s="83">
        <v>0</v>
      </c>
      <c r="H18" s="83">
        <f t="shared" si="0"/>
        <v>1</v>
      </c>
      <c r="I18" s="84"/>
      <c r="J18" s="85">
        <f t="shared" si="1"/>
        <v>1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1</v>
      </c>
      <c r="G19" s="83">
        <v>0</v>
      </c>
      <c r="H19" s="83">
        <f t="shared" si="0"/>
        <v>1</v>
      </c>
      <c r="I19" s="84"/>
      <c r="J19" s="85">
        <f t="shared" si="1"/>
        <v>1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2</v>
      </c>
      <c r="H22" s="83">
        <f t="shared" si="0"/>
        <v>2</v>
      </c>
      <c r="I22" s="83">
        <v>2</v>
      </c>
      <c r="J22" s="85">
        <f t="shared" si="1"/>
        <v>4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129</v>
      </c>
      <c r="G23" s="91">
        <f t="shared" si="3"/>
        <v>3</v>
      </c>
      <c r="H23" s="91">
        <f t="shared" si="3"/>
        <v>132</v>
      </c>
      <c r="I23" s="91">
        <f t="shared" si="3"/>
        <v>2</v>
      </c>
      <c r="J23" s="91">
        <f t="shared" si="3"/>
        <v>134</v>
      </c>
      <c r="K23" s="91">
        <f t="shared" si="3"/>
        <v>27</v>
      </c>
      <c r="L23" s="91">
        <f t="shared" si="3"/>
        <v>5</v>
      </c>
      <c r="M23" s="91">
        <f t="shared" si="3"/>
        <v>32</v>
      </c>
      <c r="N23" s="91">
        <f t="shared" si="3"/>
        <v>7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134</v>
      </c>
      <c r="G24" s="83">
        <v>0</v>
      </c>
      <c r="H24" s="83">
        <f t="shared" ref="H24:H36" si="4">F24+G24</f>
        <v>134</v>
      </c>
      <c r="I24" s="84"/>
      <c r="J24" s="85">
        <f t="shared" ref="J24:J36" si="5">H24+I24</f>
        <v>134</v>
      </c>
      <c r="K24" s="83">
        <v>15</v>
      </c>
      <c r="L24" s="83">
        <v>3</v>
      </c>
      <c r="M24" s="86">
        <f t="shared" ref="M24:M36" si="6">K24+L24</f>
        <v>18</v>
      </c>
      <c r="N24" s="83">
        <v>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10</v>
      </c>
      <c r="G25" s="83">
        <v>0</v>
      </c>
      <c r="H25" s="83">
        <f t="shared" si="4"/>
        <v>10</v>
      </c>
      <c r="I25" s="84"/>
      <c r="J25" s="85">
        <f t="shared" si="5"/>
        <v>10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0</v>
      </c>
      <c r="G26" s="83">
        <v>0</v>
      </c>
      <c r="H26" s="83">
        <f t="shared" si="4"/>
        <v>0</v>
      </c>
      <c r="I26" s="84"/>
      <c r="J26" s="85">
        <f t="shared" si="5"/>
        <v>0</v>
      </c>
      <c r="K26" s="83">
        <v>0</v>
      </c>
      <c r="L26" s="83">
        <v>1</v>
      </c>
      <c r="M26" s="86">
        <f t="shared" si="6"/>
        <v>1</v>
      </c>
      <c r="N26" s="83">
        <v>3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16</v>
      </c>
      <c r="G27" s="83">
        <v>0</v>
      </c>
      <c r="H27" s="83">
        <f t="shared" si="4"/>
        <v>16</v>
      </c>
      <c r="I27" s="84"/>
      <c r="J27" s="85">
        <f t="shared" si="5"/>
        <v>16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8</v>
      </c>
      <c r="G28" s="83">
        <v>0</v>
      </c>
      <c r="H28" s="83">
        <f t="shared" si="4"/>
        <v>8</v>
      </c>
      <c r="I28" s="84"/>
      <c r="J28" s="85">
        <f t="shared" si="5"/>
        <v>8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7</v>
      </c>
      <c r="G29" s="83">
        <v>0</v>
      </c>
      <c r="H29" s="83">
        <f t="shared" si="4"/>
        <v>7</v>
      </c>
      <c r="I29" s="84"/>
      <c r="J29" s="85">
        <f t="shared" si="5"/>
        <v>7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13</v>
      </c>
      <c r="G30" s="83">
        <v>0</v>
      </c>
      <c r="H30" s="83">
        <f t="shared" si="4"/>
        <v>13</v>
      </c>
      <c r="I30" s="84"/>
      <c r="J30" s="85">
        <f t="shared" si="5"/>
        <v>13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4</v>
      </c>
      <c r="G31" s="83">
        <v>0</v>
      </c>
      <c r="H31" s="83">
        <f t="shared" si="4"/>
        <v>4</v>
      </c>
      <c r="I31" s="84"/>
      <c r="J31" s="85">
        <f t="shared" si="5"/>
        <v>4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0</v>
      </c>
      <c r="G32" s="83">
        <v>0</v>
      </c>
      <c r="H32" s="83">
        <f t="shared" si="4"/>
        <v>0</v>
      </c>
      <c r="I32" s="84"/>
      <c r="J32" s="85">
        <f t="shared" si="5"/>
        <v>0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5</v>
      </c>
      <c r="G33" s="83">
        <v>0</v>
      </c>
      <c r="H33" s="83">
        <f t="shared" si="4"/>
        <v>5</v>
      </c>
      <c r="I33" s="84"/>
      <c r="J33" s="85">
        <f t="shared" si="5"/>
        <v>5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2</v>
      </c>
      <c r="J36" s="85">
        <f t="shared" si="5"/>
        <v>2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197</v>
      </c>
      <c r="G37" s="91">
        <f t="shared" si="7"/>
        <v>0</v>
      </c>
      <c r="H37" s="91">
        <f t="shared" si="7"/>
        <v>197</v>
      </c>
      <c r="I37" s="91">
        <f t="shared" si="7"/>
        <v>2</v>
      </c>
      <c r="J37" s="91">
        <f t="shared" si="7"/>
        <v>199</v>
      </c>
      <c r="K37" s="91">
        <f t="shared" si="7"/>
        <v>15</v>
      </c>
      <c r="L37" s="91">
        <f t="shared" si="7"/>
        <v>4</v>
      </c>
      <c r="M37" s="91">
        <f t="shared" si="7"/>
        <v>19</v>
      </c>
      <c r="N37" s="91">
        <f t="shared" si="7"/>
        <v>7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1</v>
      </c>
      <c r="L52" s="83">
        <v>0</v>
      </c>
      <c r="M52" s="86">
        <f>K52+L52</f>
        <v>1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326</v>
      </c>
      <c r="G53" s="91">
        <f t="shared" si="12"/>
        <v>3</v>
      </c>
      <c r="H53" s="91">
        <f t="shared" si="12"/>
        <v>329</v>
      </c>
      <c r="I53" s="91">
        <f t="shared" si="12"/>
        <v>4</v>
      </c>
      <c r="J53" s="91">
        <f t="shared" si="12"/>
        <v>333</v>
      </c>
      <c r="K53" s="91">
        <f t="shared" si="12"/>
        <v>43</v>
      </c>
      <c r="L53" s="91">
        <f t="shared" si="12"/>
        <v>9</v>
      </c>
      <c r="M53" s="91">
        <f t="shared" si="12"/>
        <v>52</v>
      </c>
      <c r="N53" s="91">
        <f t="shared" si="12"/>
        <v>14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97"/>
      <c r="B1" s="167" t="s">
        <v>0</v>
      </c>
      <c r="C1" s="167"/>
      <c r="D1" s="167"/>
      <c r="E1" s="167"/>
      <c r="F1" s="97"/>
      <c r="G1" s="97"/>
      <c r="H1" s="97"/>
      <c r="I1" s="97"/>
      <c r="J1" s="97"/>
      <c r="K1" s="97"/>
      <c r="L1" s="97"/>
      <c r="M1" s="97"/>
      <c r="N1" s="97"/>
      <c r="O1" s="97"/>
    </row>
    <row r="2" spans="1:15" ht="30" customHeight="1">
      <c r="A2" s="98"/>
      <c r="B2" s="154" t="s">
        <v>1</v>
      </c>
      <c r="C2" s="154"/>
      <c r="D2" s="154"/>
      <c r="E2" s="154"/>
      <c r="F2" s="99" t="s">
        <v>78</v>
      </c>
      <c r="G2" s="98"/>
      <c r="H2" s="98"/>
      <c r="I2" s="98"/>
      <c r="J2" s="98"/>
      <c r="K2" s="98"/>
      <c r="L2" s="98"/>
      <c r="M2" s="98"/>
      <c r="N2" s="98"/>
      <c r="O2" s="98"/>
    </row>
    <row r="3" spans="1:15" ht="30" customHeight="1">
      <c r="A3" s="98"/>
      <c r="B3" s="154" t="s">
        <v>3</v>
      </c>
      <c r="C3" s="154"/>
      <c r="D3" s="154"/>
      <c r="E3" s="154"/>
      <c r="F3" s="100" t="s">
        <v>39</v>
      </c>
      <c r="G3" s="100"/>
      <c r="H3" s="98"/>
      <c r="I3" s="98"/>
      <c r="J3" s="98"/>
      <c r="K3" s="98"/>
      <c r="L3" s="98"/>
      <c r="M3" s="98"/>
      <c r="N3" s="98"/>
      <c r="O3" s="98"/>
    </row>
    <row r="4" spans="1:15" ht="30" customHeight="1">
      <c r="A4" s="98"/>
      <c r="B4" s="154" t="s">
        <v>5</v>
      </c>
      <c r="C4" s="154"/>
      <c r="D4" s="154"/>
      <c r="E4" s="154"/>
      <c r="F4" s="101" t="s">
        <v>79</v>
      </c>
      <c r="G4" s="102">
        <v>2021</v>
      </c>
      <c r="H4" s="98"/>
      <c r="I4" s="98"/>
      <c r="J4" s="98"/>
      <c r="K4" s="98"/>
      <c r="L4" s="98"/>
      <c r="M4" s="98"/>
      <c r="N4" s="98"/>
      <c r="O4" s="98"/>
    </row>
    <row r="5" spans="1:15" ht="49.5" customHeight="1">
      <c r="A5" s="98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98"/>
    </row>
    <row r="6" spans="1:15" ht="49.5" customHeight="1">
      <c r="A6" s="98"/>
      <c r="B6" s="99" t="s">
        <v>7</v>
      </c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5" ht="30" customHeight="1">
      <c r="A7" s="103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103"/>
    </row>
    <row r="8" spans="1:15" ht="30" customHeight="1">
      <c r="A8" s="103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103"/>
    </row>
    <row r="9" spans="1:15" ht="30" customHeight="1">
      <c r="A9" s="103"/>
      <c r="B9" s="163"/>
      <c r="C9" s="163"/>
      <c r="D9" s="163"/>
      <c r="E9" s="163"/>
      <c r="F9" s="104" t="s">
        <v>19</v>
      </c>
      <c r="G9" s="104" t="s">
        <v>20</v>
      </c>
      <c r="H9" s="104" t="s">
        <v>21</v>
      </c>
      <c r="I9" s="163"/>
      <c r="J9" s="163"/>
      <c r="K9" s="163"/>
      <c r="L9" s="163"/>
      <c r="M9" s="163"/>
      <c r="N9" s="163"/>
      <c r="O9" s="103"/>
    </row>
    <row r="10" spans="1:15" ht="24.75" customHeight="1">
      <c r="A10" s="105"/>
      <c r="B10" s="106"/>
      <c r="C10" s="164" t="s">
        <v>83</v>
      </c>
      <c r="D10" s="107"/>
      <c r="E10" s="104">
        <v>13</v>
      </c>
      <c r="F10" s="108">
        <v>170</v>
      </c>
      <c r="G10" s="108">
        <v>0</v>
      </c>
      <c r="H10" s="108">
        <f t="shared" ref="H10:H22" si="0">F10+G10</f>
        <v>170</v>
      </c>
      <c r="I10" s="109"/>
      <c r="J10" s="110">
        <f t="shared" ref="J10:J22" si="1">H10+I10</f>
        <v>170</v>
      </c>
      <c r="K10" s="108">
        <v>32</v>
      </c>
      <c r="L10" s="108">
        <v>8</v>
      </c>
      <c r="M10" s="111">
        <f t="shared" ref="M10:M22" si="2">K10+L10</f>
        <v>40</v>
      </c>
      <c r="N10" s="108">
        <v>8</v>
      </c>
      <c r="O10" s="103"/>
    </row>
    <row r="11" spans="1:15" ht="24.75" customHeight="1">
      <c r="A11" s="105"/>
      <c r="B11" s="112"/>
      <c r="C11" s="165"/>
      <c r="D11" s="107"/>
      <c r="E11" s="104">
        <v>12</v>
      </c>
      <c r="F11" s="108">
        <v>5</v>
      </c>
      <c r="G11" s="108">
        <v>0</v>
      </c>
      <c r="H11" s="108">
        <f t="shared" si="0"/>
        <v>5</v>
      </c>
      <c r="I11" s="109"/>
      <c r="J11" s="110">
        <f t="shared" si="1"/>
        <v>5</v>
      </c>
      <c r="K11" s="108">
        <v>0</v>
      </c>
      <c r="L11" s="108">
        <v>1</v>
      </c>
      <c r="M11" s="111">
        <f t="shared" si="2"/>
        <v>1</v>
      </c>
      <c r="N11" s="108">
        <v>1</v>
      </c>
      <c r="O11" s="103"/>
    </row>
    <row r="12" spans="1:15" ht="24.75" customHeight="1">
      <c r="A12" s="105"/>
      <c r="B12" s="112" t="s">
        <v>84</v>
      </c>
      <c r="C12" s="166"/>
      <c r="D12" s="114" t="s">
        <v>85</v>
      </c>
      <c r="E12" s="104">
        <v>11</v>
      </c>
      <c r="F12" s="108">
        <v>7</v>
      </c>
      <c r="G12" s="108">
        <v>0</v>
      </c>
      <c r="H12" s="108">
        <f t="shared" si="0"/>
        <v>7</v>
      </c>
      <c r="I12" s="109"/>
      <c r="J12" s="110">
        <f t="shared" si="1"/>
        <v>7</v>
      </c>
      <c r="K12" s="108">
        <v>0</v>
      </c>
      <c r="L12" s="108">
        <v>0</v>
      </c>
      <c r="M12" s="111">
        <f t="shared" si="2"/>
        <v>0</v>
      </c>
      <c r="N12" s="108">
        <v>0</v>
      </c>
      <c r="O12" s="103"/>
    </row>
    <row r="13" spans="1:15" ht="24.75" customHeight="1">
      <c r="A13" s="105"/>
      <c r="B13" s="112" t="s">
        <v>86</v>
      </c>
      <c r="C13" s="164" t="s">
        <v>87</v>
      </c>
      <c r="D13" s="114" t="s">
        <v>88</v>
      </c>
      <c r="E13" s="104">
        <v>10</v>
      </c>
      <c r="F13" s="108">
        <v>5</v>
      </c>
      <c r="G13" s="108">
        <v>0</v>
      </c>
      <c r="H13" s="108">
        <f t="shared" si="0"/>
        <v>5</v>
      </c>
      <c r="I13" s="109"/>
      <c r="J13" s="110">
        <f t="shared" si="1"/>
        <v>5</v>
      </c>
      <c r="K13" s="108">
        <v>1</v>
      </c>
      <c r="L13" s="108">
        <v>0</v>
      </c>
      <c r="M13" s="111">
        <f t="shared" si="2"/>
        <v>1</v>
      </c>
      <c r="N13" s="108">
        <v>0</v>
      </c>
      <c r="O13" s="103"/>
    </row>
    <row r="14" spans="1:15" ht="24.75" customHeight="1">
      <c r="A14" s="105"/>
      <c r="B14" s="112" t="s">
        <v>84</v>
      </c>
      <c r="C14" s="165"/>
      <c r="D14" s="114" t="s">
        <v>89</v>
      </c>
      <c r="E14" s="104">
        <v>9</v>
      </c>
      <c r="F14" s="108">
        <v>1</v>
      </c>
      <c r="G14" s="108">
        <v>0</v>
      </c>
      <c r="H14" s="108">
        <f t="shared" si="0"/>
        <v>1</v>
      </c>
      <c r="I14" s="109"/>
      <c r="J14" s="110">
        <f t="shared" si="1"/>
        <v>1</v>
      </c>
      <c r="K14" s="108">
        <v>0</v>
      </c>
      <c r="L14" s="108">
        <v>0</v>
      </c>
      <c r="M14" s="111">
        <f t="shared" si="2"/>
        <v>0</v>
      </c>
      <c r="N14" s="108">
        <v>0</v>
      </c>
      <c r="O14" s="103"/>
    </row>
    <row r="15" spans="1:15" ht="24.75" customHeight="1">
      <c r="A15" s="105"/>
      <c r="B15" s="112" t="s">
        <v>90</v>
      </c>
      <c r="C15" s="165"/>
      <c r="D15" s="114" t="s">
        <v>91</v>
      </c>
      <c r="E15" s="104">
        <v>8</v>
      </c>
      <c r="F15" s="108">
        <v>0</v>
      </c>
      <c r="G15" s="108">
        <v>0</v>
      </c>
      <c r="H15" s="108">
        <f t="shared" si="0"/>
        <v>0</v>
      </c>
      <c r="I15" s="109"/>
      <c r="J15" s="110">
        <f t="shared" si="1"/>
        <v>0</v>
      </c>
      <c r="K15" s="108">
        <v>0</v>
      </c>
      <c r="L15" s="108">
        <v>0</v>
      </c>
      <c r="M15" s="111">
        <f t="shared" si="2"/>
        <v>0</v>
      </c>
      <c r="N15" s="108">
        <v>0</v>
      </c>
      <c r="O15" s="103"/>
    </row>
    <row r="16" spans="1:15" ht="24.75" customHeight="1">
      <c r="A16" s="105"/>
      <c r="B16" s="112" t="s">
        <v>92</v>
      </c>
      <c r="C16" s="165"/>
      <c r="D16" s="114" t="s">
        <v>93</v>
      </c>
      <c r="E16" s="104">
        <v>7</v>
      </c>
      <c r="F16" s="108">
        <v>3</v>
      </c>
      <c r="G16" s="108">
        <v>0</v>
      </c>
      <c r="H16" s="108">
        <f t="shared" si="0"/>
        <v>3</v>
      </c>
      <c r="I16" s="109"/>
      <c r="J16" s="110">
        <f t="shared" si="1"/>
        <v>3</v>
      </c>
      <c r="K16" s="108">
        <v>0</v>
      </c>
      <c r="L16" s="108">
        <v>0</v>
      </c>
      <c r="M16" s="111">
        <f t="shared" si="2"/>
        <v>0</v>
      </c>
      <c r="N16" s="108">
        <v>0</v>
      </c>
      <c r="O16" s="103"/>
    </row>
    <row r="17" spans="1:15" ht="24.75" customHeight="1">
      <c r="A17" s="105"/>
      <c r="B17" s="112" t="s">
        <v>85</v>
      </c>
      <c r="C17" s="166"/>
      <c r="D17" s="114" t="s">
        <v>92</v>
      </c>
      <c r="E17" s="104">
        <v>6</v>
      </c>
      <c r="F17" s="108">
        <v>11</v>
      </c>
      <c r="G17" s="108">
        <v>0</v>
      </c>
      <c r="H17" s="108">
        <f t="shared" si="0"/>
        <v>11</v>
      </c>
      <c r="I17" s="109"/>
      <c r="J17" s="110">
        <f t="shared" si="1"/>
        <v>11</v>
      </c>
      <c r="K17" s="108">
        <v>0</v>
      </c>
      <c r="L17" s="108">
        <v>0</v>
      </c>
      <c r="M17" s="111">
        <f t="shared" si="2"/>
        <v>0</v>
      </c>
      <c r="N17" s="108">
        <v>0</v>
      </c>
      <c r="O17" s="103"/>
    </row>
    <row r="18" spans="1:15" ht="24.75" customHeight="1">
      <c r="A18" s="105"/>
      <c r="B18" s="112" t="s">
        <v>94</v>
      </c>
      <c r="C18" s="164" t="s">
        <v>84</v>
      </c>
      <c r="D18" s="114" t="s">
        <v>95</v>
      </c>
      <c r="E18" s="104">
        <v>5</v>
      </c>
      <c r="F18" s="108">
        <v>8</v>
      </c>
      <c r="G18" s="108">
        <v>0</v>
      </c>
      <c r="H18" s="108">
        <f t="shared" si="0"/>
        <v>8</v>
      </c>
      <c r="I18" s="109"/>
      <c r="J18" s="110">
        <f t="shared" si="1"/>
        <v>8</v>
      </c>
      <c r="K18" s="108">
        <v>0</v>
      </c>
      <c r="L18" s="108">
        <v>0</v>
      </c>
      <c r="M18" s="111">
        <f t="shared" si="2"/>
        <v>0</v>
      </c>
      <c r="N18" s="108">
        <v>0</v>
      </c>
      <c r="O18" s="103"/>
    </row>
    <row r="19" spans="1:15" ht="24.75" customHeight="1">
      <c r="A19" s="105"/>
      <c r="B19" s="112" t="s">
        <v>84</v>
      </c>
      <c r="C19" s="165"/>
      <c r="D19" s="114" t="s">
        <v>93</v>
      </c>
      <c r="E19" s="104">
        <v>4</v>
      </c>
      <c r="F19" s="108">
        <v>4</v>
      </c>
      <c r="G19" s="108">
        <v>0</v>
      </c>
      <c r="H19" s="108">
        <f t="shared" si="0"/>
        <v>4</v>
      </c>
      <c r="I19" s="109"/>
      <c r="J19" s="110">
        <f t="shared" si="1"/>
        <v>4</v>
      </c>
      <c r="K19" s="108">
        <v>0</v>
      </c>
      <c r="L19" s="108">
        <v>0</v>
      </c>
      <c r="M19" s="111">
        <f t="shared" si="2"/>
        <v>0</v>
      </c>
      <c r="N19" s="108">
        <v>0</v>
      </c>
      <c r="O19" s="103"/>
    </row>
    <row r="20" spans="1:15" ht="24.75" customHeight="1">
      <c r="A20" s="105"/>
      <c r="B20" s="112"/>
      <c r="C20" s="165"/>
      <c r="D20" s="107"/>
      <c r="E20" s="104">
        <v>3</v>
      </c>
      <c r="F20" s="108">
        <v>0</v>
      </c>
      <c r="G20" s="108">
        <v>3</v>
      </c>
      <c r="H20" s="108">
        <f t="shared" si="0"/>
        <v>3</v>
      </c>
      <c r="I20" s="109"/>
      <c r="J20" s="110">
        <f t="shared" si="1"/>
        <v>3</v>
      </c>
      <c r="K20" s="108">
        <v>0</v>
      </c>
      <c r="L20" s="108">
        <v>0</v>
      </c>
      <c r="M20" s="111">
        <f t="shared" si="2"/>
        <v>0</v>
      </c>
      <c r="N20" s="108">
        <v>0</v>
      </c>
      <c r="O20" s="103"/>
    </row>
    <row r="21" spans="1:15" ht="24.75" customHeight="1">
      <c r="A21" s="105"/>
      <c r="B21" s="112"/>
      <c r="C21" s="165"/>
      <c r="D21" s="107"/>
      <c r="E21" s="104">
        <v>2</v>
      </c>
      <c r="F21" s="108">
        <v>0</v>
      </c>
      <c r="G21" s="108">
        <v>0</v>
      </c>
      <c r="H21" s="108">
        <f t="shared" si="0"/>
        <v>0</v>
      </c>
      <c r="I21" s="109"/>
      <c r="J21" s="110">
        <f t="shared" si="1"/>
        <v>0</v>
      </c>
      <c r="K21" s="108">
        <v>0</v>
      </c>
      <c r="L21" s="108">
        <v>0</v>
      </c>
      <c r="M21" s="111">
        <f t="shared" si="2"/>
        <v>0</v>
      </c>
      <c r="N21" s="108">
        <v>0</v>
      </c>
      <c r="O21" s="103"/>
    </row>
    <row r="22" spans="1:15" ht="24.75" customHeight="1">
      <c r="A22" s="105"/>
      <c r="B22" s="113"/>
      <c r="C22" s="166"/>
      <c r="D22" s="107"/>
      <c r="E22" s="106">
        <v>1</v>
      </c>
      <c r="F22" s="108">
        <v>0</v>
      </c>
      <c r="G22" s="108">
        <v>0</v>
      </c>
      <c r="H22" s="108">
        <f t="shared" si="0"/>
        <v>0</v>
      </c>
      <c r="I22" s="108">
        <v>3</v>
      </c>
      <c r="J22" s="110">
        <f t="shared" si="1"/>
        <v>3</v>
      </c>
      <c r="K22" s="108">
        <v>0</v>
      </c>
      <c r="L22" s="108">
        <v>0</v>
      </c>
      <c r="M22" s="111">
        <f t="shared" si="2"/>
        <v>0</v>
      </c>
      <c r="N22" s="108">
        <v>0</v>
      </c>
      <c r="O22" s="103"/>
    </row>
    <row r="23" spans="1:15" ht="24.75" customHeight="1">
      <c r="A23" s="115"/>
      <c r="B23" s="168" t="s">
        <v>96</v>
      </c>
      <c r="C23" s="169"/>
      <c r="D23" s="169"/>
      <c r="E23" s="169"/>
      <c r="F23" s="116">
        <f t="shared" ref="F23:N23" si="3">SUM(F10:F22)</f>
        <v>214</v>
      </c>
      <c r="G23" s="116">
        <f t="shared" si="3"/>
        <v>3</v>
      </c>
      <c r="H23" s="116">
        <f t="shared" si="3"/>
        <v>217</v>
      </c>
      <c r="I23" s="116">
        <f t="shared" si="3"/>
        <v>3</v>
      </c>
      <c r="J23" s="116">
        <f t="shared" si="3"/>
        <v>220</v>
      </c>
      <c r="K23" s="116">
        <f t="shared" si="3"/>
        <v>33</v>
      </c>
      <c r="L23" s="116">
        <f t="shared" si="3"/>
        <v>9</v>
      </c>
      <c r="M23" s="116">
        <f t="shared" si="3"/>
        <v>42</v>
      </c>
      <c r="N23" s="116">
        <f t="shared" si="3"/>
        <v>9</v>
      </c>
      <c r="O23" s="117"/>
    </row>
    <row r="24" spans="1:15" ht="24.75" customHeight="1">
      <c r="A24" s="105"/>
      <c r="B24" s="112"/>
      <c r="C24" s="164" t="s">
        <v>83</v>
      </c>
      <c r="D24" s="114"/>
      <c r="E24" s="113">
        <v>13</v>
      </c>
      <c r="F24" s="108">
        <v>224</v>
      </c>
      <c r="G24" s="108">
        <v>0</v>
      </c>
      <c r="H24" s="108">
        <f t="shared" ref="H24:H36" si="4">F24+G24</f>
        <v>224</v>
      </c>
      <c r="I24" s="109"/>
      <c r="J24" s="110">
        <f t="shared" ref="J24:J36" si="5">H24+I24</f>
        <v>224</v>
      </c>
      <c r="K24" s="108">
        <v>27</v>
      </c>
      <c r="L24" s="108">
        <v>9</v>
      </c>
      <c r="M24" s="111">
        <f t="shared" ref="M24:M36" si="6">K24+L24</f>
        <v>36</v>
      </c>
      <c r="N24" s="108">
        <v>11</v>
      </c>
      <c r="O24" s="103"/>
    </row>
    <row r="25" spans="1:15" ht="24.75" customHeight="1">
      <c r="A25" s="105"/>
      <c r="B25" s="112"/>
      <c r="C25" s="165"/>
      <c r="D25" s="114"/>
      <c r="E25" s="104">
        <v>12</v>
      </c>
      <c r="F25" s="108">
        <v>8</v>
      </c>
      <c r="G25" s="108">
        <v>0</v>
      </c>
      <c r="H25" s="108">
        <f t="shared" si="4"/>
        <v>8</v>
      </c>
      <c r="I25" s="109"/>
      <c r="J25" s="110">
        <f t="shared" si="5"/>
        <v>8</v>
      </c>
      <c r="K25" s="108">
        <v>3</v>
      </c>
      <c r="L25" s="108">
        <v>1</v>
      </c>
      <c r="M25" s="111">
        <f t="shared" si="6"/>
        <v>4</v>
      </c>
      <c r="N25" s="108">
        <v>2</v>
      </c>
      <c r="O25" s="103"/>
    </row>
    <row r="26" spans="1:15" ht="24.75" customHeight="1">
      <c r="A26" s="105"/>
      <c r="B26" s="112" t="s">
        <v>94</v>
      </c>
      <c r="C26" s="166"/>
      <c r="D26" s="114"/>
      <c r="E26" s="104">
        <v>11</v>
      </c>
      <c r="F26" s="108">
        <v>8</v>
      </c>
      <c r="G26" s="108">
        <v>0</v>
      </c>
      <c r="H26" s="108">
        <f t="shared" si="4"/>
        <v>8</v>
      </c>
      <c r="I26" s="109"/>
      <c r="J26" s="110">
        <f t="shared" si="5"/>
        <v>8</v>
      </c>
      <c r="K26" s="108">
        <v>0</v>
      </c>
      <c r="L26" s="108">
        <v>0</v>
      </c>
      <c r="M26" s="111">
        <f t="shared" si="6"/>
        <v>0</v>
      </c>
      <c r="N26" s="108">
        <v>0</v>
      </c>
      <c r="O26" s="103"/>
    </row>
    <row r="27" spans="1:15" ht="24.75" customHeight="1">
      <c r="A27" s="105"/>
      <c r="B27" s="112" t="s">
        <v>97</v>
      </c>
      <c r="C27" s="164" t="s">
        <v>87</v>
      </c>
      <c r="D27" s="114" t="s">
        <v>98</v>
      </c>
      <c r="E27" s="104">
        <v>10</v>
      </c>
      <c r="F27" s="108">
        <v>8</v>
      </c>
      <c r="G27" s="108">
        <v>0</v>
      </c>
      <c r="H27" s="108">
        <f t="shared" si="4"/>
        <v>8</v>
      </c>
      <c r="I27" s="109"/>
      <c r="J27" s="110">
        <f t="shared" si="5"/>
        <v>8</v>
      </c>
      <c r="K27" s="108">
        <v>0</v>
      </c>
      <c r="L27" s="108">
        <v>0</v>
      </c>
      <c r="M27" s="111">
        <f t="shared" si="6"/>
        <v>0</v>
      </c>
      <c r="N27" s="108">
        <v>0</v>
      </c>
      <c r="O27" s="103"/>
    </row>
    <row r="28" spans="1:15" ht="24.75" customHeight="1">
      <c r="A28" s="105"/>
      <c r="B28" s="112" t="s">
        <v>83</v>
      </c>
      <c r="C28" s="165"/>
      <c r="D28" s="114" t="s">
        <v>97</v>
      </c>
      <c r="E28" s="104">
        <v>9</v>
      </c>
      <c r="F28" s="108">
        <v>4</v>
      </c>
      <c r="G28" s="108">
        <v>0</v>
      </c>
      <c r="H28" s="108">
        <f t="shared" si="4"/>
        <v>4</v>
      </c>
      <c r="I28" s="109"/>
      <c r="J28" s="110">
        <f t="shared" si="5"/>
        <v>4</v>
      </c>
      <c r="K28" s="108">
        <v>0</v>
      </c>
      <c r="L28" s="108">
        <v>0</v>
      </c>
      <c r="M28" s="111">
        <f t="shared" si="6"/>
        <v>0</v>
      </c>
      <c r="N28" s="108">
        <v>0</v>
      </c>
      <c r="O28" s="103"/>
    </row>
    <row r="29" spans="1:15" ht="24.75" customHeight="1">
      <c r="A29" s="105"/>
      <c r="B29" s="112" t="s">
        <v>86</v>
      </c>
      <c r="C29" s="165"/>
      <c r="D29" s="114" t="s">
        <v>99</v>
      </c>
      <c r="E29" s="104">
        <v>8</v>
      </c>
      <c r="F29" s="108">
        <v>4</v>
      </c>
      <c r="G29" s="108">
        <v>0</v>
      </c>
      <c r="H29" s="108">
        <f t="shared" si="4"/>
        <v>4</v>
      </c>
      <c r="I29" s="109"/>
      <c r="J29" s="110">
        <f t="shared" si="5"/>
        <v>4</v>
      </c>
      <c r="K29" s="108">
        <v>1</v>
      </c>
      <c r="L29" s="108">
        <v>0</v>
      </c>
      <c r="M29" s="111">
        <f t="shared" si="6"/>
        <v>1</v>
      </c>
      <c r="N29" s="108">
        <v>0</v>
      </c>
      <c r="O29" s="103"/>
    </row>
    <row r="30" spans="1:15" ht="24.75" customHeight="1">
      <c r="A30" s="105"/>
      <c r="B30" s="112" t="s">
        <v>92</v>
      </c>
      <c r="C30" s="165"/>
      <c r="D30" s="114" t="s">
        <v>92</v>
      </c>
      <c r="E30" s="104">
        <v>7</v>
      </c>
      <c r="F30" s="108">
        <v>6</v>
      </c>
      <c r="G30" s="108">
        <v>0</v>
      </c>
      <c r="H30" s="108">
        <f t="shared" si="4"/>
        <v>6</v>
      </c>
      <c r="I30" s="109"/>
      <c r="J30" s="110">
        <f t="shared" si="5"/>
        <v>6</v>
      </c>
      <c r="K30" s="108">
        <v>0</v>
      </c>
      <c r="L30" s="108">
        <v>0</v>
      </c>
      <c r="M30" s="111">
        <f t="shared" si="6"/>
        <v>0</v>
      </c>
      <c r="N30" s="108">
        <v>0</v>
      </c>
      <c r="O30" s="103"/>
    </row>
    <row r="31" spans="1:15" ht="24.75" customHeight="1">
      <c r="A31" s="105"/>
      <c r="B31" s="112" t="s">
        <v>83</v>
      </c>
      <c r="C31" s="166"/>
      <c r="D31" s="114" t="s">
        <v>95</v>
      </c>
      <c r="E31" s="104">
        <v>6</v>
      </c>
      <c r="F31" s="108">
        <v>20</v>
      </c>
      <c r="G31" s="108">
        <v>0</v>
      </c>
      <c r="H31" s="108">
        <f t="shared" si="4"/>
        <v>20</v>
      </c>
      <c r="I31" s="109"/>
      <c r="J31" s="110">
        <f t="shared" si="5"/>
        <v>20</v>
      </c>
      <c r="K31" s="108">
        <v>0</v>
      </c>
      <c r="L31" s="108">
        <v>0</v>
      </c>
      <c r="M31" s="111">
        <f t="shared" si="6"/>
        <v>0</v>
      </c>
      <c r="N31" s="108">
        <v>0</v>
      </c>
      <c r="O31" s="103"/>
    </row>
    <row r="32" spans="1:15" ht="24.75" customHeight="1">
      <c r="A32" s="105"/>
      <c r="B32" s="112" t="s">
        <v>95</v>
      </c>
      <c r="C32" s="164" t="s">
        <v>84</v>
      </c>
      <c r="D32" s="114"/>
      <c r="E32" s="104">
        <v>5</v>
      </c>
      <c r="F32" s="108">
        <v>10</v>
      </c>
      <c r="G32" s="108">
        <v>0</v>
      </c>
      <c r="H32" s="108">
        <f t="shared" si="4"/>
        <v>10</v>
      </c>
      <c r="I32" s="109"/>
      <c r="J32" s="110">
        <f t="shared" si="5"/>
        <v>10</v>
      </c>
      <c r="K32" s="108">
        <v>0</v>
      </c>
      <c r="L32" s="108">
        <v>0</v>
      </c>
      <c r="M32" s="111">
        <f t="shared" si="6"/>
        <v>0</v>
      </c>
      <c r="N32" s="108">
        <v>0</v>
      </c>
      <c r="O32" s="103"/>
    </row>
    <row r="33" spans="1:15" ht="24.75" customHeight="1">
      <c r="A33" s="105"/>
      <c r="B33" s="112"/>
      <c r="C33" s="165"/>
      <c r="D33" s="114"/>
      <c r="E33" s="104">
        <v>4</v>
      </c>
      <c r="F33" s="108">
        <v>2</v>
      </c>
      <c r="G33" s="108">
        <v>0</v>
      </c>
      <c r="H33" s="108">
        <f t="shared" si="4"/>
        <v>2</v>
      </c>
      <c r="I33" s="109"/>
      <c r="J33" s="110">
        <f t="shared" si="5"/>
        <v>2</v>
      </c>
      <c r="K33" s="108">
        <v>0</v>
      </c>
      <c r="L33" s="108">
        <v>0</v>
      </c>
      <c r="M33" s="111">
        <f t="shared" si="6"/>
        <v>0</v>
      </c>
      <c r="N33" s="108">
        <v>0</v>
      </c>
      <c r="O33" s="103"/>
    </row>
    <row r="34" spans="1:15" ht="24.75" customHeight="1">
      <c r="A34" s="105"/>
      <c r="B34" s="112"/>
      <c r="C34" s="165"/>
      <c r="D34" s="114"/>
      <c r="E34" s="104">
        <v>3</v>
      </c>
      <c r="F34" s="108">
        <v>0</v>
      </c>
      <c r="G34" s="108">
        <v>3</v>
      </c>
      <c r="H34" s="108">
        <f t="shared" si="4"/>
        <v>3</v>
      </c>
      <c r="I34" s="109"/>
      <c r="J34" s="110">
        <f t="shared" si="5"/>
        <v>3</v>
      </c>
      <c r="K34" s="108">
        <v>0</v>
      </c>
      <c r="L34" s="108">
        <v>0</v>
      </c>
      <c r="M34" s="111">
        <f t="shared" si="6"/>
        <v>0</v>
      </c>
      <c r="N34" s="108">
        <v>0</v>
      </c>
      <c r="O34" s="103"/>
    </row>
    <row r="35" spans="1:15" ht="24.75" customHeight="1">
      <c r="A35" s="105"/>
      <c r="B35" s="112"/>
      <c r="C35" s="165"/>
      <c r="D35" s="114"/>
      <c r="E35" s="104">
        <v>2</v>
      </c>
      <c r="F35" s="108">
        <v>0</v>
      </c>
      <c r="G35" s="108">
        <v>0</v>
      </c>
      <c r="H35" s="108">
        <f t="shared" si="4"/>
        <v>0</v>
      </c>
      <c r="I35" s="109"/>
      <c r="J35" s="110">
        <f t="shared" si="5"/>
        <v>0</v>
      </c>
      <c r="K35" s="108">
        <v>0</v>
      </c>
      <c r="L35" s="108">
        <v>0</v>
      </c>
      <c r="M35" s="111">
        <f t="shared" si="6"/>
        <v>0</v>
      </c>
      <c r="N35" s="108">
        <v>0</v>
      </c>
      <c r="O35" s="103"/>
    </row>
    <row r="36" spans="1:15" ht="24.75" customHeight="1">
      <c r="A36" s="105"/>
      <c r="B36" s="113"/>
      <c r="C36" s="166"/>
      <c r="D36" s="114"/>
      <c r="E36" s="106">
        <v>1</v>
      </c>
      <c r="F36" s="108">
        <v>0</v>
      </c>
      <c r="G36" s="108">
        <v>0</v>
      </c>
      <c r="H36" s="108">
        <f t="shared" si="4"/>
        <v>0</v>
      </c>
      <c r="I36" s="108">
        <v>8</v>
      </c>
      <c r="J36" s="110">
        <f t="shared" si="5"/>
        <v>8</v>
      </c>
      <c r="K36" s="108">
        <v>0</v>
      </c>
      <c r="L36" s="108">
        <v>1</v>
      </c>
      <c r="M36" s="111">
        <f t="shared" si="6"/>
        <v>1</v>
      </c>
      <c r="N36" s="108">
        <v>2</v>
      </c>
      <c r="O36" s="103"/>
    </row>
    <row r="37" spans="1:15" ht="24.75" customHeight="1">
      <c r="A37" s="115"/>
      <c r="B37" s="168" t="s">
        <v>100</v>
      </c>
      <c r="C37" s="169"/>
      <c r="D37" s="169"/>
      <c r="E37" s="169"/>
      <c r="F37" s="116">
        <f t="shared" ref="F37:N37" si="7">SUM(F24:F36)</f>
        <v>294</v>
      </c>
      <c r="G37" s="116">
        <f t="shared" si="7"/>
        <v>3</v>
      </c>
      <c r="H37" s="116">
        <f t="shared" si="7"/>
        <v>297</v>
      </c>
      <c r="I37" s="116">
        <f t="shared" si="7"/>
        <v>8</v>
      </c>
      <c r="J37" s="116">
        <f t="shared" si="7"/>
        <v>305</v>
      </c>
      <c r="K37" s="116">
        <f t="shared" si="7"/>
        <v>31</v>
      </c>
      <c r="L37" s="116">
        <f t="shared" si="7"/>
        <v>11</v>
      </c>
      <c r="M37" s="116">
        <f t="shared" si="7"/>
        <v>42</v>
      </c>
      <c r="N37" s="116">
        <f t="shared" si="7"/>
        <v>15</v>
      </c>
      <c r="O37" s="117"/>
    </row>
    <row r="38" spans="1:15" ht="24.75" customHeight="1">
      <c r="A38" s="105"/>
      <c r="B38" s="106"/>
      <c r="C38" s="164" t="s">
        <v>83</v>
      </c>
      <c r="D38" s="118"/>
      <c r="E38" s="104">
        <v>13</v>
      </c>
      <c r="F38" s="108">
        <v>0</v>
      </c>
      <c r="G38" s="108">
        <v>0</v>
      </c>
      <c r="H38" s="108">
        <f t="shared" ref="H38:H50" si="8">F38+G38</f>
        <v>0</v>
      </c>
      <c r="I38" s="109"/>
      <c r="J38" s="110">
        <f t="shared" ref="J38:J50" si="9">H38+I38</f>
        <v>0</v>
      </c>
      <c r="K38" s="108">
        <v>0</v>
      </c>
      <c r="L38" s="108">
        <v>0</v>
      </c>
      <c r="M38" s="111">
        <f t="shared" ref="M38:M50" si="10">K38+L38</f>
        <v>0</v>
      </c>
      <c r="N38" s="108">
        <v>0</v>
      </c>
      <c r="O38" s="103"/>
    </row>
    <row r="39" spans="1:15" ht="24.75" customHeight="1">
      <c r="A39" s="105"/>
      <c r="B39" s="112"/>
      <c r="C39" s="165"/>
      <c r="D39" s="114" t="s">
        <v>101</v>
      </c>
      <c r="E39" s="104">
        <v>12</v>
      </c>
      <c r="F39" s="108">
        <v>0</v>
      </c>
      <c r="G39" s="108">
        <v>0</v>
      </c>
      <c r="H39" s="108">
        <f t="shared" si="8"/>
        <v>0</v>
      </c>
      <c r="I39" s="109"/>
      <c r="J39" s="110">
        <f t="shared" si="9"/>
        <v>0</v>
      </c>
      <c r="K39" s="108">
        <v>0</v>
      </c>
      <c r="L39" s="108">
        <v>0</v>
      </c>
      <c r="M39" s="111">
        <f t="shared" si="10"/>
        <v>0</v>
      </c>
      <c r="N39" s="108">
        <v>0</v>
      </c>
      <c r="O39" s="103"/>
    </row>
    <row r="40" spans="1:15" ht="24.75" customHeight="1">
      <c r="A40" s="105"/>
      <c r="B40" s="112" t="s">
        <v>84</v>
      </c>
      <c r="C40" s="166"/>
      <c r="D40" s="114" t="s">
        <v>88</v>
      </c>
      <c r="E40" s="104">
        <v>11</v>
      </c>
      <c r="F40" s="108">
        <v>0</v>
      </c>
      <c r="G40" s="108">
        <v>0</v>
      </c>
      <c r="H40" s="108">
        <f t="shared" si="8"/>
        <v>0</v>
      </c>
      <c r="I40" s="109"/>
      <c r="J40" s="110">
        <f t="shared" si="9"/>
        <v>0</v>
      </c>
      <c r="K40" s="108">
        <v>0</v>
      </c>
      <c r="L40" s="108">
        <v>0</v>
      </c>
      <c r="M40" s="111">
        <f t="shared" si="10"/>
        <v>0</v>
      </c>
      <c r="N40" s="108">
        <v>0</v>
      </c>
      <c r="O40" s="103"/>
    </row>
    <row r="41" spans="1:15" ht="24.75" customHeight="1">
      <c r="A41" s="105"/>
      <c r="B41" s="112" t="s">
        <v>88</v>
      </c>
      <c r="C41" s="164" t="s">
        <v>87</v>
      </c>
      <c r="D41" s="114" t="s">
        <v>86</v>
      </c>
      <c r="E41" s="104">
        <v>10</v>
      </c>
      <c r="F41" s="108">
        <v>0</v>
      </c>
      <c r="G41" s="108">
        <v>0</v>
      </c>
      <c r="H41" s="108">
        <f t="shared" si="8"/>
        <v>0</v>
      </c>
      <c r="I41" s="109"/>
      <c r="J41" s="110">
        <f t="shared" si="9"/>
        <v>0</v>
      </c>
      <c r="K41" s="108">
        <v>0</v>
      </c>
      <c r="L41" s="108">
        <v>0</v>
      </c>
      <c r="M41" s="111">
        <f t="shared" si="10"/>
        <v>0</v>
      </c>
      <c r="N41" s="108">
        <v>0</v>
      </c>
      <c r="O41" s="103"/>
    </row>
    <row r="42" spans="1:15" ht="24.75" customHeight="1">
      <c r="A42" s="105"/>
      <c r="B42" s="112" t="s">
        <v>102</v>
      </c>
      <c r="C42" s="165"/>
      <c r="D42" s="114" t="s">
        <v>99</v>
      </c>
      <c r="E42" s="104">
        <v>9</v>
      </c>
      <c r="F42" s="108">
        <v>0</v>
      </c>
      <c r="G42" s="108">
        <v>0</v>
      </c>
      <c r="H42" s="108">
        <f t="shared" si="8"/>
        <v>0</v>
      </c>
      <c r="I42" s="109"/>
      <c r="J42" s="110">
        <f t="shared" si="9"/>
        <v>0</v>
      </c>
      <c r="K42" s="108">
        <v>0</v>
      </c>
      <c r="L42" s="108">
        <v>0</v>
      </c>
      <c r="M42" s="111">
        <f t="shared" si="10"/>
        <v>0</v>
      </c>
      <c r="N42" s="108">
        <v>0</v>
      </c>
      <c r="O42" s="103"/>
    </row>
    <row r="43" spans="1:15" ht="24.75" customHeight="1">
      <c r="A43" s="105"/>
      <c r="B43" s="112" t="s">
        <v>92</v>
      </c>
      <c r="C43" s="165"/>
      <c r="D43" s="114" t="s">
        <v>84</v>
      </c>
      <c r="E43" s="104">
        <v>8</v>
      </c>
      <c r="F43" s="108">
        <v>0</v>
      </c>
      <c r="G43" s="108">
        <v>0</v>
      </c>
      <c r="H43" s="108">
        <f t="shared" si="8"/>
        <v>0</v>
      </c>
      <c r="I43" s="109"/>
      <c r="J43" s="110">
        <f t="shared" si="9"/>
        <v>0</v>
      </c>
      <c r="K43" s="108">
        <v>0</v>
      </c>
      <c r="L43" s="108">
        <v>0</v>
      </c>
      <c r="M43" s="111">
        <f t="shared" si="10"/>
        <v>0</v>
      </c>
      <c r="N43" s="108">
        <v>0</v>
      </c>
      <c r="O43" s="103"/>
    </row>
    <row r="44" spans="1:15" ht="24.75" customHeight="1">
      <c r="A44" s="105"/>
      <c r="B44" s="112" t="s">
        <v>90</v>
      </c>
      <c r="C44" s="165"/>
      <c r="D44" s="114" t="s">
        <v>98</v>
      </c>
      <c r="E44" s="104">
        <v>7</v>
      </c>
      <c r="F44" s="108">
        <v>0</v>
      </c>
      <c r="G44" s="108">
        <v>0</v>
      </c>
      <c r="H44" s="108">
        <f t="shared" si="8"/>
        <v>0</v>
      </c>
      <c r="I44" s="109"/>
      <c r="J44" s="110">
        <f t="shared" si="9"/>
        <v>0</v>
      </c>
      <c r="K44" s="108">
        <v>0</v>
      </c>
      <c r="L44" s="108">
        <v>0</v>
      </c>
      <c r="M44" s="111">
        <f t="shared" si="10"/>
        <v>0</v>
      </c>
      <c r="N44" s="108">
        <v>0</v>
      </c>
      <c r="O44" s="103"/>
    </row>
    <row r="45" spans="1:15" ht="24.75" customHeight="1">
      <c r="A45" s="105"/>
      <c r="B45" s="112" t="s">
        <v>92</v>
      </c>
      <c r="C45" s="166"/>
      <c r="D45" s="114" t="s">
        <v>91</v>
      </c>
      <c r="E45" s="104">
        <v>6</v>
      </c>
      <c r="F45" s="108">
        <v>0</v>
      </c>
      <c r="G45" s="108">
        <v>0</v>
      </c>
      <c r="H45" s="108">
        <f t="shared" si="8"/>
        <v>0</v>
      </c>
      <c r="I45" s="109"/>
      <c r="J45" s="110">
        <f t="shared" si="9"/>
        <v>0</v>
      </c>
      <c r="K45" s="108">
        <v>0</v>
      </c>
      <c r="L45" s="108">
        <v>0</v>
      </c>
      <c r="M45" s="111">
        <f t="shared" si="10"/>
        <v>0</v>
      </c>
      <c r="N45" s="108">
        <v>0</v>
      </c>
      <c r="O45" s="103"/>
    </row>
    <row r="46" spans="1:15" ht="24.75" customHeight="1">
      <c r="A46" s="105"/>
      <c r="B46" s="112" t="s">
        <v>84</v>
      </c>
      <c r="C46" s="164" t="s">
        <v>84</v>
      </c>
      <c r="D46" s="114" t="s">
        <v>86</v>
      </c>
      <c r="E46" s="104">
        <v>5</v>
      </c>
      <c r="F46" s="108">
        <v>0</v>
      </c>
      <c r="G46" s="108">
        <v>0</v>
      </c>
      <c r="H46" s="108">
        <f t="shared" si="8"/>
        <v>0</v>
      </c>
      <c r="I46" s="109"/>
      <c r="J46" s="110">
        <f t="shared" si="9"/>
        <v>0</v>
      </c>
      <c r="K46" s="108">
        <v>0</v>
      </c>
      <c r="L46" s="108">
        <v>0</v>
      </c>
      <c r="M46" s="111">
        <f t="shared" si="10"/>
        <v>0</v>
      </c>
      <c r="N46" s="108">
        <v>0</v>
      </c>
      <c r="O46" s="103"/>
    </row>
    <row r="47" spans="1:15" ht="24.75" customHeight="1">
      <c r="A47" s="105"/>
      <c r="B47" s="112" t="s">
        <v>93</v>
      </c>
      <c r="C47" s="165"/>
      <c r="D47" s="114" t="s">
        <v>94</v>
      </c>
      <c r="E47" s="104">
        <v>4</v>
      </c>
      <c r="F47" s="108">
        <v>0</v>
      </c>
      <c r="G47" s="108">
        <v>0</v>
      </c>
      <c r="H47" s="108">
        <f t="shared" si="8"/>
        <v>0</v>
      </c>
      <c r="I47" s="109"/>
      <c r="J47" s="110">
        <f t="shared" si="9"/>
        <v>0</v>
      </c>
      <c r="K47" s="108">
        <v>0</v>
      </c>
      <c r="L47" s="108">
        <v>0</v>
      </c>
      <c r="M47" s="111">
        <f t="shared" si="10"/>
        <v>0</v>
      </c>
      <c r="N47" s="108">
        <v>0</v>
      </c>
      <c r="O47" s="103"/>
    </row>
    <row r="48" spans="1:15" ht="24.75" customHeight="1">
      <c r="A48" s="105"/>
      <c r="B48" s="112"/>
      <c r="C48" s="165"/>
      <c r="D48" s="114" t="s">
        <v>84</v>
      </c>
      <c r="E48" s="104">
        <v>3</v>
      </c>
      <c r="F48" s="108">
        <v>0</v>
      </c>
      <c r="G48" s="108">
        <v>0</v>
      </c>
      <c r="H48" s="108">
        <f t="shared" si="8"/>
        <v>0</v>
      </c>
      <c r="I48" s="109"/>
      <c r="J48" s="110">
        <f t="shared" si="9"/>
        <v>0</v>
      </c>
      <c r="K48" s="108">
        <v>0</v>
      </c>
      <c r="L48" s="108">
        <v>0</v>
      </c>
      <c r="M48" s="111">
        <f t="shared" si="10"/>
        <v>0</v>
      </c>
      <c r="N48" s="108">
        <v>0</v>
      </c>
      <c r="O48" s="103"/>
    </row>
    <row r="49" spans="1:15" ht="24.75" customHeight="1">
      <c r="A49" s="105"/>
      <c r="B49" s="112"/>
      <c r="C49" s="165"/>
      <c r="D49" s="114" t="s">
        <v>90</v>
      </c>
      <c r="E49" s="104">
        <v>2</v>
      </c>
      <c r="F49" s="108">
        <v>0</v>
      </c>
      <c r="G49" s="108">
        <v>0</v>
      </c>
      <c r="H49" s="108">
        <f t="shared" si="8"/>
        <v>0</v>
      </c>
      <c r="I49" s="109"/>
      <c r="J49" s="110">
        <f t="shared" si="9"/>
        <v>0</v>
      </c>
      <c r="K49" s="108">
        <v>0</v>
      </c>
      <c r="L49" s="108">
        <v>0</v>
      </c>
      <c r="M49" s="111">
        <f t="shared" si="10"/>
        <v>0</v>
      </c>
      <c r="N49" s="108">
        <v>0</v>
      </c>
      <c r="O49" s="103"/>
    </row>
    <row r="50" spans="1:15" ht="24.75" customHeight="1">
      <c r="A50" s="105"/>
      <c r="B50" s="113"/>
      <c r="C50" s="166"/>
      <c r="D50" s="113"/>
      <c r="E50" s="106">
        <v>1</v>
      </c>
      <c r="F50" s="108">
        <v>0</v>
      </c>
      <c r="G50" s="108">
        <v>0</v>
      </c>
      <c r="H50" s="108">
        <f t="shared" si="8"/>
        <v>0</v>
      </c>
      <c r="I50" s="119">
        <v>0</v>
      </c>
      <c r="J50" s="110">
        <f t="shared" si="9"/>
        <v>0</v>
      </c>
      <c r="K50" s="108">
        <v>0</v>
      </c>
      <c r="L50" s="108">
        <v>0</v>
      </c>
      <c r="M50" s="111">
        <f t="shared" si="10"/>
        <v>0</v>
      </c>
      <c r="N50" s="108">
        <v>0</v>
      </c>
      <c r="O50" s="103"/>
    </row>
    <row r="51" spans="1:15" ht="24.75" customHeight="1">
      <c r="A51" s="117"/>
      <c r="B51" s="168" t="s">
        <v>103</v>
      </c>
      <c r="C51" s="169"/>
      <c r="D51" s="169"/>
      <c r="E51" s="169"/>
      <c r="F51" s="116">
        <f t="shared" ref="F51:N51" si="11">SUM(F38:F50)</f>
        <v>0</v>
      </c>
      <c r="G51" s="116">
        <f t="shared" si="11"/>
        <v>0</v>
      </c>
      <c r="H51" s="116">
        <f t="shared" si="11"/>
        <v>0</v>
      </c>
      <c r="I51" s="116">
        <f t="shared" si="11"/>
        <v>0</v>
      </c>
      <c r="J51" s="116">
        <f t="shared" si="11"/>
        <v>0</v>
      </c>
      <c r="K51" s="116">
        <f t="shared" si="11"/>
        <v>0</v>
      </c>
      <c r="L51" s="116">
        <f t="shared" si="11"/>
        <v>0</v>
      </c>
      <c r="M51" s="116">
        <f t="shared" si="11"/>
        <v>0</v>
      </c>
      <c r="N51" s="116">
        <f t="shared" si="11"/>
        <v>0</v>
      </c>
      <c r="O51" s="117"/>
    </row>
    <row r="52" spans="1:15" ht="24.75" customHeight="1">
      <c r="A52" s="103"/>
      <c r="B52" s="170" t="s">
        <v>104</v>
      </c>
      <c r="C52" s="171"/>
      <c r="D52" s="171"/>
      <c r="E52" s="172"/>
      <c r="F52" s="120"/>
      <c r="G52" s="120"/>
      <c r="H52" s="108"/>
      <c r="I52" s="120"/>
      <c r="J52" s="110"/>
      <c r="K52" s="108">
        <v>0</v>
      </c>
      <c r="L52" s="108">
        <v>0</v>
      </c>
      <c r="M52" s="111">
        <f>K52+L52</f>
        <v>0</v>
      </c>
      <c r="N52" s="108">
        <v>0</v>
      </c>
      <c r="O52" s="103"/>
    </row>
    <row r="53" spans="1:15" ht="24.75" customHeight="1">
      <c r="A53" s="117"/>
      <c r="B53" s="168" t="s">
        <v>105</v>
      </c>
      <c r="C53" s="169"/>
      <c r="D53" s="169"/>
      <c r="E53" s="169"/>
      <c r="F53" s="116">
        <f t="shared" ref="F53:N53" si="12">+F23+F37+F51+F52</f>
        <v>508</v>
      </c>
      <c r="G53" s="116">
        <f t="shared" si="12"/>
        <v>6</v>
      </c>
      <c r="H53" s="116">
        <f t="shared" si="12"/>
        <v>514</v>
      </c>
      <c r="I53" s="116">
        <f t="shared" si="12"/>
        <v>11</v>
      </c>
      <c r="J53" s="116">
        <f t="shared" si="12"/>
        <v>525</v>
      </c>
      <c r="K53" s="116">
        <f t="shared" si="12"/>
        <v>64</v>
      </c>
      <c r="L53" s="116">
        <f t="shared" si="12"/>
        <v>20</v>
      </c>
      <c r="M53" s="116">
        <f t="shared" si="12"/>
        <v>84</v>
      </c>
      <c r="N53" s="116">
        <f t="shared" si="12"/>
        <v>24</v>
      </c>
      <c r="O53" s="117"/>
    </row>
    <row r="54" spans="1:15" ht="24.75" customHeight="1">
      <c r="A54" s="103"/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</row>
    <row r="55" spans="1:15" ht="24.75" customHeight="1">
      <c r="A55" s="103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41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131</v>
      </c>
      <c r="G10" s="83">
        <v>0</v>
      </c>
      <c r="H10" s="83">
        <f t="shared" ref="H10:H22" si="0">F10+G10</f>
        <v>131</v>
      </c>
      <c r="I10" s="84"/>
      <c r="J10" s="85">
        <f t="shared" ref="J10:J22" si="1">H10+I10</f>
        <v>131</v>
      </c>
      <c r="K10" s="83">
        <v>25</v>
      </c>
      <c r="L10" s="83">
        <v>10</v>
      </c>
      <c r="M10" s="86">
        <f t="shared" ref="M10:M22" si="2">K10+L10</f>
        <v>35</v>
      </c>
      <c r="N10" s="83">
        <v>10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10</v>
      </c>
      <c r="G11" s="83">
        <v>0</v>
      </c>
      <c r="H11" s="83">
        <f t="shared" si="0"/>
        <v>10</v>
      </c>
      <c r="I11" s="84"/>
      <c r="J11" s="85">
        <f t="shared" si="1"/>
        <v>10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5</v>
      </c>
      <c r="G12" s="83">
        <v>0</v>
      </c>
      <c r="H12" s="83">
        <f t="shared" si="0"/>
        <v>5</v>
      </c>
      <c r="I12" s="84"/>
      <c r="J12" s="85">
        <f t="shared" si="1"/>
        <v>5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3</v>
      </c>
      <c r="G13" s="83">
        <v>0</v>
      </c>
      <c r="H13" s="83">
        <f t="shared" si="0"/>
        <v>3</v>
      </c>
      <c r="I13" s="84"/>
      <c r="J13" s="85">
        <f t="shared" si="1"/>
        <v>3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7</v>
      </c>
      <c r="G14" s="83">
        <v>0</v>
      </c>
      <c r="H14" s="83">
        <f t="shared" si="0"/>
        <v>7</v>
      </c>
      <c r="I14" s="84"/>
      <c r="J14" s="85">
        <f t="shared" si="1"/>
        <v>7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</v>
      </c>
      <c r="G16" s="83">
        <v>0</v>
      </c>
      <c r="H16" s="83">
        <f t="shared" si="0"/>
        <v>1</v>
      </c>
      <c r="I16" s="84"/>
      <c r="J16" s="85">
        <f t="shared" si="1"/>
        <v>1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4</v>
      </c>
      <c r="G17" s="83">
        <v>0</v>
      </c>
      <c r="H17" s="83">
        <f t="shared" si="0"/>
        <v>4</v>
      </c>
      <c r="I17" s="84"/>
      <c r="J17" s="85">
        <f t="shared" si="1"/>
        <v>4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22</v>
      </c>
      <c r="G18" s="83">
        <v>0</v>
      </c>
      <c r="H18" s="83">
        <f t="shared" si="0"/>
        <v>22</v>
      </c>
      <c r="I18" s="84"/>
      <c r="J18" s="85">
        <f t="shared" si="1"/>
        <v>22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9</v>
      </c>
      <c r="G19" s="83">
        <v>0</v>
      </c>
      <c r="H19" s="83">
        <f t="shared" si="0"/>
        <v>9</v>
      </c>
      <c r="I19" s="84"/>
      <c r="J19" s="85">
        <f t="shared" si="1"/>
        <v>9</v>
      </c>
      <c r="K19" s="83">
        <v>1</v>
      </c>
      <c r="L19" s="83">
        <v>1</v>
      </c>
      <c r="M19" s="86">
        <f t="shared" si="2"/>
        <v>2</v>
      </c>
      <c r="N19" s="83">
        <v>1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</v>
      </c>
      <c r="H21" s="83">
        <f t="shared" si="0"/>
        <v>1</v>
      </c>
      <c r="I21" s="84"/>
      <c r="J21" s="85">
        <f t="shared" si="1"/>
        <v>1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</v>
      </c>
      <c r="H22" s="83">
        <f t="shared" si="0"/>
        <v>1</v>
      </c>
      <c r="I22" s="83">
        <v>4</v>
      </c>
      <c r="J22" s="85">
        <f t="shared" si="1"/>
        <v>5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194</v>
      </c>
      <c r="G23" s="91">
        <f t="shared" si="3"/>
        <v>3</v>
      </c>
      <c r="H23" s="91">
        <f t="shared" si="3"/>
        <v>197</v>
      </c>
      <c r="I23" s="91">
        <f t="shared" si="3"/>
        <v>4</v>
      </c>
      <c r="J23" s="91">
        <f t="shared" si="3"/>
        <v>201</v>
      </c>
      <c r="K23" s="91">
        <f t="shared" si="3"/>
        <v>26</v>
      </c>
      <c r="L23" s="91">
        <f t="shared" si="3"/>
        <v>11</v>
      </c>
      <c r="M23" s="91">
        <f t="shared" si="3"/>
        <v>37</v>
      </c>
      <c r="N23" s="91">
        <f t="shared" si="3"/>
        <v>11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180</v>
      </c>
      <c r="G24" s="83">
        <v>0</v>
      </c>
      <c r="H24" s="83">
        <f t="shared" ref="H24:H36" si="4">F24+G24</f>
        <v>180</v>
      </c>
      <c r="I24" s="84"/>
      <c r="J24" s="85">
        <f t="shared" ref="J24:J36" si="5">H24+I24</f>
        <v>180</v>
      </c>
      <c r="K24" s="83">
        <v>21</v>
      </c>
      <c r="L24" s="83">
        <v>14</v>
      </c>
      <c r="M24" s="86">
        <f t="shared" ref="M24:M36" si="6">K24+L24</f>
        <v>35</v>
      </c>
      <c r="N24" s="83">
        <v>18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21</v>
      </c>
      <c r="G25" s="83">
        <v>0</v>
      </c>
      <c r="H25" s="83">
        <f t="shared" si="4"/>
        <v>21</v>
      </c>
      <c r="I25" s="84"/>
      <c r="J25" s="85">
        <f t="shared" si="5"/>
        <v>21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8</v>
      </c>
      <c r="G26" s="83">
        <v>0</v>
      </c>
      <c r="H26" s="83">
        <f t="shared" si="4"/>
        <v>8</v>
      </c>
      <c r="I26" s="84"/>
      <c r="J26" s="85">
        <f t="shared" si="5"/>
        <v>8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7</v>
      </c>
      <c r="G27" s="83">
        <v>0</v>
      </c>
      <c r="H27" s="83">
        <f t="shared" si="4"/>
        <v>7</v>
      </c>
      <c r="I27" s="84"/>
      <c r="J27" s="85">
        <f t="shared" si="5"/>
        <v>7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6</v>
      </c>
      <c r="G28" s="83">
        <v>0</v>
      </c>
      <c r="H28" s="83">
        <f t="shared" si="4"/>
        <v>6</v>
      </c>
      <c r="I28" s="84"/>
      <c r="J28" s="85">
        <f t="shared" si="5"/>
        <v>6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4</v>
      </c>
      <c r="G29" s="83">
        <v>0</v>
      </c>
      <c r="H29" s="83">
        <f t="shared" si="4"/>
        <v>4</v>
      </c>
      <c r="I29" s="84"/>
      <c r="J29" s="85">
        <f t="shared" si="5"/>
        <v>4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3</v>
      </c>
      <c r="G30" s="83">
        <v>0</v>
      </c>
      <c r="H30" s="83">
        <f t="shared" si="4"/>
        <v>3</v>
      </c>
      <c r="I30" s="84"/>
      <c r="J30" s="85">
        <f t="shared" si="5"/>
        <v>3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21</v>
      </c>
      <c r="G31" s="83">
        <v>0</v>
      </c>
      <c r="H31" s="83">
        <f t="shared" si="4"/>
        <v>21</v>
      </c>
      <c r="I31" s="84"/>
      <c r="J31" s="85">
        <f t="shared" si="5"/>
        <v>21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11</v>
      </c>
      <c r="G32" s="83">
        <v>0</v>
      </c>
      <c r="H32" s="83">
        <f t="shared" si="4"/>
        <v>11</v>
      </c>
      <c r="I32" s="84"/>
      <c r="J32" s="85">
        <f t="shared" si="5"/>
        <v>11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15</v>
      </c>
      <c r="G33" s="83">
        <v>0</v>
      </c>
      <c r="H33" s="83">
        <f t="shared" si="4"/>
        <v>15</v>
      </c>
      <c r="I33" s="84"/>
      <c r="J33" s="85">
        <f t="shared" si="5"/>
        <v>15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8</v>
      </c>
      <c r="J36" s="85">
        <f t="shared" si="5"/>
        <v>8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276</v>
      </c>
      <c r="G37" s="91">
        <f t="shared" si="7"/>
        <v>2</v>
      </c>
      <c r="H37" s="91">
        <f t="shared" si="7"/>
        <v>278</v>
      </c>
      <c r="I37" s="91">
        <f t="shared" si="7"/>
        <v>8</v>
      </c>
      <c r="J37" s="91">
        <f t="shared" si="7"/>
        <v>286</v>
      </c>
      <c r="K37" s="91">
        <f t="shared" si="7"/>
        <v>21</v>
      </c>
      <c r="L37" s="91">
        <f t="shared" si="7"/>
        <v>14</v>
      </c>
      <c r="M37" s="91">
        <f t="shared" si="7"/>
        <v>35</v>
      </c>
      <c r="N37" s="91">
        <f t="shared" si="7"/>
        <v>18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1</v>
      </c>
      <c r="M52" s="86">
        <f>K52+L52</f>
        <v>1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470</v>
      </c>
      <c r="G53" s="91">
        <f t="shared" si="12"/>
        <v>5</v>
      </c>
      <c r="H53" s="91">
        <f t="shared" si="12"/>
        <v>475</v>
      </c>
      <c r="I53" s="91">
        <f t="shared" si="12"/>
        <v>12</v>
      </c>
      <c r="J53" s="91">
        <f t="shared" si="12"/>
        <v>487</v>
      </c>
      <c r="K53" s="91">
        <f t="shared" si="12"/>
        <v>47</v>
      </c>
      <c r="L53" s="91">
        <f t="shared" si="12"/>
        <v>26</v>
      </c>
      <c r="M53" s="91">
        <f t="shared" si="12"/>
        <v>73</v>
      </c>
      <c r="N53" s="91">
        <f t="shared" si="12"/>
        <v>30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43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74</v>
      </c>
      <c r="G10" s="83">
        <v>0</v>
      </c>
      <c r="H10" s="83">
        <f t="shared" ref="H10:H22" si="0">F10+G10</f>
        <v>74</v>
      </c>
      <c r="I10" s="84"/>
      <c r="J10" s="85">
        <f t="shared" ref="J10:J22" si="1">H10+I10</f>
        <v>74</v>
      </c>
      <c r="K10" s="83">
        <v>28</v>
      </c>
      <c r="L10" s="83">
        <v>9</v>
      </c>
      <c r="M10" s="86">
        <f t="shared" ref="M10:M22" si="2">K10+L10</f>
        <v>37</v>
      </c>
      <c r="N10" s="83">
        <v>11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4</v>
      </c>
      <c r="G11" s="83">
        <v>0</v>
      </c>
      <c r="H11" s="83">
        <f t="shared" si="0"/>
        <v>4</v>
      </c>
      <c r="I11" s="84"/>
      <c r="J11" s="85">
        <f t="shared" si="1"/>
        <v>4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10</v>
      </c>
      <c r="G12" s="83">
        <v>0</v>
      </c>
      <c r="H12" s="83">
        <f t="shared" si="0"/>
        <v>10</v>
      </c>
      <c r="I12" s="84"/>
      <c r="J12" s="85">
        <f t="shared" si="1"/>
        <v>10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1</v>
      </c>
      <c r="L13" s="83">
        <v>0</v>
      </c>
      <c r="M13" s="86">
        <f t="shared" si="2"/>
        <v>1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</v>
      </c>
      <c r="G16" s="83">
        <v>0</v>
      </c>
      <c r="H16" s="83">
        <f t="shared" si="0"/>
        <v>1</v>
      </c>
      <c r="I16" s="84"/>
      <c r="J16" s="85">
        <f t="shared" si="1"/>
        <v>1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0</v>
      </c>
      <c r="G17" s="83">
        <v>0</v>
      </c>
      <c r="H17" s="83">
        <f t="shared" si="0"/>
        <v>0</v>
      </c>
      <c r="I17" s="84"/>
      <c r="J17" s="85">
        <f t="shared" si="1"/>
        <v>0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5</v>
      </c>
      <c r="G18" s="83">
        <v>0</v>
      </c>
      <c r="H18" s="83">
        <f t="shared" si="0"/>
        <v>5</v>
      </c>
      <c r="I18" s="84"/>
      <c r="J18" s="85">
        <f t="shared" si="1"/>
        <v>5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2</v>
      </c>
      <c r="G19" s="83">
        <v>0</v>
      </c>
      <c r="H19" s="83">
        <f t="shared" si="0"/>
        <v>2</v>
      </c>
      <c r="I19" s="84"/>
      <c r="J19" s="85">
        <f t="shared" si="1"/>
        <v>2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2</v>
      </c>
      <c r="H20" s="83">
        <f t="shared" si="0"/>
        <v>2</v>
      </c>
      <c r="I20" s="84"/>
      <c r="J20" s="85">
        <f t="shared" si="1"/>
        <v>2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3</v>
      </c>
      <c r="H21" s="83">
        <f t="shared" si="0"/>
        <v>3</v>
      </c>
      <c r="I21" s="84"/>
      <c r="J21" s="85">
        <f t="shared" si="1"/>
        <v>3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11</v>
      </c>
      <c r="H22" s="83">
        <f t="shared" si="0"/>
        <v>11</v>
      </c>
      <c r="I22" s="83">
        <v>9</v>
      </c>
      <c r="J22" s="85">
        <f t="shared" si="1"/>
        <v>20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100</v>
      </c>
      <c r="G23" s="91">
        <f t="shared" si="3"/>
        <v>16</v>
      </c>
      <c r="H23" s="91">
        <f t="shared" si="3"/>
        <v>116</v>
      </c>
      <c r="I23" s="91">
        <f t="shared" si="3"/>
        <v>9</v>
      </c>
      <c r="J23" s="91">
        <f t="shared" si="3"/>
        <v>125</v>
      </c>
      <c r="K23" s="91">
        <f t="shared" si="3"/>
        <v>29</v>
      </c>
      <c r="L23" s="91">
        <f t="shared" si="3"/>
        <v>9</v>
      </c>
      <c r="M23" s="91">
        <f t="shared" si="3"/>
        <v>38</v>
      </c>
      <c r="N23" s="91">
        <f t="shared" si="3"/>
        <v>11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119</v>
      </c>
      <c r="G24" s="83">
        <v>0</v>
      </c>
      <c r="H24" s="83">
        <f t="shared" ref="H24:H36" si="4">F24+G24</f>
        <v>119</v>
      </c>
      <c r="I24" s="84"/>
      <c r="J24" s="85">
        <f t="shared" ref="J24:J36" si="5">H24+I24</f>
        <v>119</v>
      </c>
      <c r="K24" s="83">
        <v>18</v>
      </c>
      <c r="L24" s="83">
        <v>7</v>
      </c>
      <c r="M24" s="86">
        <f t="shared" ref="M24:M36" si="6">K24+L24</f>
        <v>25</v>
      </c>
      <c r="N24" s="83">
        <v>9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7</v>
      </c>
      <c r="G25" s="83">
        <v>0</v>
      </c>
      <c r="H25" s="83">
        <f t="shared" si="4"/>
        <v>7</v>
      </c>
      <c r="I25" s="84"/>
      <c r="J25" s="85">
        <f t="shared" si="5"/>
        <v>7</v>
      </c>
      <c r="K25" s="83">
        <v>1</v>
      </c>
      <c r="L25" s="83">
        <v>0</v>
      </c>
      <c r="M25" s="86">
        <f t="shared" si="6"/>
        <v>1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6</v>
      </c>
      <c r="G26" s="83">
        <v>0</v>
      </c>
      <c r="H26" s="83">
        <f t="shared" si="4"/>
        <v>6</v>
      </c>
      <c r="I26" s="84"/>
      <c r="J26" s="85">
        <f t="shared" si="5"/>
        <v>6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6</v>
      </c>
      <c r="G27" s="83">
        <v>0</v>
      </c>
      <c r="H27" s="83">
        <f t="shared" si="4"/>
        <v>6</v>
      </c>
      <c r="I27" s="84"/>
      <c r="J27" s="85">
        <f t="shared" si="5"/>
        <v>6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3</v>
      </c>
      <c r="G28" s="83">
        <v>0</v>
      </c>
      <c r="H28" s="83">
        <f t="shared" si="4"/>
        <v>3</v>
      </c>
      <c r="I28" s="84"/>
      <c r="J28" s="85">
        <f t="shared" si="5"/>
        <v>3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</v>
      </c>
      <c r="G29" s="83">
        <v>0</v>
      </c>
      <c r="H29" s="83">
        <f t="shared" si="4"/>
        <v>1</v>
      </c>
      <c r="I29" s="84"/>
      <c r="J29" s="85">
        <f t="shared" si="5"/>
        <v>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2</v>
      </c>
      <c r="G30" s="83">
        <v>0</v>
      </c>
      <c r="H30" s="83">
        <f t="shared" si="4"/>
        <v>2</v>
      </c>
      <c r="I30" s="84"/>
      <c r="J30" s="85">
        <f t="shared" si="5"/>
        <v>2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</v>
      </c>
      <c r="G31" s="83">
        <v>0</v>
      </c>
      <c r="H31" s="83">
        <f t="shared" si="4"/>
        <v>1</v>
      </c>
      <c r="I31" s="84"/>
      <c r="J31" s="85">
        <f t="shared" si="5"/>
        <v>1</v>
      </c>
      <c r="K31" s="83">
        <v>1</v>
      </c>
      <c r="L31" s="83">
        <v>0</v>
      </c>
      <c r="M31" s="86">
        <f t="shared" si="6"/>
        <v>1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15</v>
      </c>
      <c r="G32" s="83">
        <v>0</v>
      </c>
      <c r="H32" s="83">
        <f t="shared" si="4"/>
        <v>15</v>
      </c>
      <c r="I32" s="84"/>
      <c r="J32" s="85">
        <f t="shared" si="5"/>
        <v>15</v>
      </c>
      <c r="K32" s="83">
        <v>1</v>
      </c>
      <c r="L32" s="83">
        <v>0</v>
      </c>
      <c r="M32" s="86">
        <f t="shared" si="6"/>
        <v>1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6</v>
      </c>
      <c r="G33" s="83">
        <v>0</v>
      </c>
      <c r="H33" s="83">
        <f t="shared" si="4"/>
        <v>6</v>
      </c>
      <c r="I33" s="84"/>
      <c r="J33" s="85">
        <f t="shared" si="5"/>
        <v>6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9</v>
      </c>
      <c r="H36" s="83">
        <f t="shared" si="4"/>
        <v>9</v>
      </c>
      <c r="I36" s="83">
        <v>4</v>
      </c>
      <c r="J36" s="85">
        <f t="shared" si="5"/>
        <v>13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166</v>
      </c>
      <c r="G37" s="91">
        <f t="shared" si="7"/>
        <v>9</v>
      </c>
      <c r="H37" s="91">
        <f t="shared" si="7"/>
        <v>175</v>
      </c>
      <c r="I37" s="91">
        <f t="shared" si="7"/>
        <v>4</v>
      </c>
      <c r="J37" s="91">
        <f t="shared" si="7"/>
        <v>179</v>
      </c>
      <c r="K37" s="91">
        <f t="shared" si="7"/>
        <v>21</v>
      </c>
      <c r="L37" s="91">
        <f t="shared" si="7"/>
        <v>7</v>
      </c>
      <c r="M37" s="91">
        <f t="shared" si="7"/>
        <v>28</v>
      </c>
      <c r="N37" s="91">
        <f t="shared" si="7"/>
        <v>9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266</v>
      </c>
      <c r="G53" s="91">
        <f t="shared" si="12"/>
        <v>25</v>
      </c>
      <c r="H53" s="91">
        <f t="shared" si="12"/>
        <v>291</v>
      </c>
      <c r="I53" s="91">
        <f t="shared" si="12"/>
        <v>13</v>
      </c>
      <c r="J53" s="91">
        <f t="shared" si="12"/>
        <v>304</v>
      </c>
      <c r="K53" s="91">
        <f t="shared" si="12"/>
        <v>50</v>
      </c>
      <c r="L53" s="91">
        <f t="shared" si="12"/>
        <v>16</v>
      </c>
      <c r="M53" s="91">
        <f t="shared" si="12"/>
        <v>66</v>
      </c>
      <c r="N53" s="91">
        <f t="shared" si="12"/>
        <v>20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45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94</v>
      </c>
      <c r="G10" s="83">
        <v>0</v>
      </c>
      <c r="H10" s="83">
        <f t="shared" ref="H10:H22" si="0">F10+G10</f>
        <v>94</v>
      </c>
      <c r="I10" s="84"/>
      <c r="J10" s="85">
        <f t="shared" ref="J10:J22" si="1">H10+I10</f>
        <v>94</v>
      </c>
      <c r="K10" s="83">
        <v>24</v>
      </c>
      <c r="L10" s="83">
        <v>4</v>
      </c>
      <c r="M10" s="86">
        <f t="shared" ref="M10:M22" si="2">K10+L10</f>
        <v>28</v>
      </c>
      <c r="N10" s="83">
        <v>5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3</v>
      </c>
      <c r="G11" s="83">
        <v>0</v>
      </c>
      <c r="H11" s="83">
        <f t="shared" si="0"/>
        <v>3</v>
      </c>
      <c r="I11" s="84"/>
      <c r="J11" s="85">
        <f t="shared" si="1"/>
        <v>3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3</v>
      </c>
      <c r="G12" s="83">
        <v>0</v>
      </c>
      <c r="H12" s="83">
        <f t="shared" si="0"/>
        <v>3</v>
      </c>
      <c r="I12" s="84"/>
      <c r="J12" s="85">
        <f t="shared" si="1"/>
        <v>3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2</v>
      </c>
      <c r="G14" s="83">
        <v>0</v>
      </c>
      <c r="H14" s="83">
        <f t="shared" si="0"/>
        <v>2</v>
      </c>
      <c r="I14" s="84"/>
      <c r="J14" s="85">
        <f t="shared" si="1"/>
        <v>2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3</v>
      </c>
      <c r="G15" s="83">
        <v>0</v>
      </c>
      <c r="H15" s="83">
        <f t="shared" si="0"/>
        <v>3</v>
      </c>
      <c r="I15" s="84"/>
      <c r="J15" s="85">
        <f t="shared" si="1"/>
        <v>3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3</v>
      </c>
      <c r="G16" s="83">
        <v>0</v>
      </c>
      <c r="H16" s="83">
        <f t="shared" si="0"/>
        <v>3</v>
      </c>
      <c r="I16" s="84"/>
      <c r="J16" s="85">
        <f t="shared" si="1"/>
        <v>3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</v>
      </c>
      <c r="G17" s="83">
        <v>0</v>
      </c>
      <c r="H17" s="83">
        <f t="shared" si="0"/>
        <v>2</v>
      </c>
      <c r="I17" s="84"/>
      <c r="J17" s="85">
        <f t="shared" si="1"/>
        <v>2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5</v>
      </c>
      <c r="G18" s="83">
        <v>0</v>
      </c>
      <c r="H18" s="83">
        <f t="shared" si="0"/>
        <v>5</v>
      </c>
      <c r="I18" s="84"/>
      <c r="J18" s="85">
        <f t="shared" si="1"/>
        <v>5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1</v>
      </c>
      <c r="G19" s="83">
        <v>0</v>
      </c>
      <c r="H19" s="83">
        <f t="shared" si="0"/>
        <v>1</v>
      </c>
      <c r="I19" s="84"/>
      <c r="J19" s="85">
        <f t="shared" si="1"/>
        <v>1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1</v>
      </c>
      <c r="J22" s="85">
        <f t="shared" si="1"/>
        <v>1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118</v>
      </c>
      <c r="G23" s="91">
        <f t="shared" si="3"/>
        <v>0</v>
      </c>
      <c r="H23" s="91">
        <f t="shared" si="3"/>
        <v>118</v>
      </c>
      <c r="I23" s="91">
        <f t="shared" si="3"/>
        <v>1</v>
      </c>
      <c r="J23" s="91">
        <f t="shared" si="3"/>
        <v>119</v>
      </c>
      <c r="K23" s="91">
        <f t="shared" si="3"/>
        <v>24</v>
      </c>
      <c r="L23" s="91">
        <f t="shared" si="3"/>
        <v>4</v>
      </c>
      <c r="M23" s="91">
        <f t="shared" si="3"/>
        <v>28</v>
      </c>
      <c r="N23" s="91">
        <f t="shared" si="3"/>
        <v>5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109</v>
      </c>
      <c r="G24" s="83">
        <v>0</v>
      </c>
      <c r="H24" s="83">
        <f t="shared" ref="H24:H36" si="4">F24+G24</f>
        <v>109</v>
      </c>
      <c r="I24" s="84"/>
      <c r="J24" s="85">
        <f t="shared" ref="J24:J36" si="5">H24+I24</f>
        <v>109</v>
      </c>
      <c r="K24" s="83">
        <v>40</v>
      </c>
      <c r="L24" s="83">
        <v>5</v>
      </c>
      <c r="M24" s="86">
        <f t="shared" ref="M24:M36" si="6">K24+L24</f>
        <v>45</v>
      </c>
      <c r="N24" s="83">
        <v>5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3</v>
      </c>
      <c r="G25" s="83">
        <v>0</v>
      </c>
      <c r="H25" s="83">
        <f t="shared" si="4"/>
        <v>3</v>
      </c>
      <c r="I25" s="84"/>
      <c r="J25" s="85">
        <f t="shared" si="5"/>
        <v>3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3</v>
      </c>
      <c r="G26" s="83">
        <v>0</v>
      </c>
      <c r="H26" s="83">
        <f t="shared" si="4"/>
        <v>3</v>
      </c>
      <c r="I26" s="84"/>
      <c r="J26" s="85">
        <f t="shared" si="5"/>
        <v>3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1</v>
      </c>
      <c r="G28" s="83">
        <v>0</v>
      </c>
      <c r="H28" s="83">
        <f t="shared" si="4"/>
        <v>1</v>
      </c>
      <c r="I28" s="84"/>
      <c r="J28" s="85">
        <f t="shared" si="5"/>
        <v>1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11</v>
      </c>
      <c r="G29" s="83">
        <v>0</v>
      </c>
      <c r="H29" s="83">
        <f t="shared" si="4"/>
        <v>11</v>
      </c>
      <c r="I29" s="84"/>
      <c r="J29" s="85">
        <f t="shared" si="5"/>
        <v>11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5</v>
      </c>
      <c r="G30" s="83">
        <v>0</v>
      </c>
      <c r="H30" s="83">
        <f t="shared" si="4"/>
        <v>5</v>
      </c>
      <c r="I30" s="84"/>
      <c r="J30" s="85">
        <f t="shared" si="5"/>
        <v>5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4</v>
      </c>
      <c r="G31" s="83">
        <v>0</v>
      </c>
      <c r="H31" s="83">
        <f t="shared" si="4"/>
        <v>4</v>
      </c>
      <c r="I31" s="84"/>
      <c r="J31" s="85">
        <f t="shared" si="5"/>
        <v>4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5</v>
      </c>
      <c r="G32" s="83">
        <v>0</v>
      </c>
      <c r="H32" s="83">
        <f t="shared" si="4"/>
        <v>5</v>
      </c>
      <c r="I32" s="84"/>
      <c r="J32" s="85">
        <f t="shared" si="5"/>
        <v>5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6</v>
      </c>
      <c r="G33" s="83">
        <v>0</v>
      </c>
      <c r="H33" s="83">
        <f t="shared" si="4"/>
        <v>6</v>
      </c>
      <c r="I33" s="84"/>
      <c r="J33" s="85">
        <f t="shared" si="5"/>
        <v>6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8</v>
      </c>
      <c r="H36" s="83">
        <f t="shared" si="4"/>
        <v>8</v>
      </c>
      <c r="I36" s="83">
        <v>6</v>
      </c>
      <c r="J36" s="85">
        <f t="shared" si="5"/>
        <v>14</v>
      </c>
      <c r="K36" s="83">
        <v>0</v>
      </c>
      <c r="L36" s="83">
        <v>1</v>
      </c>
      <c r="M36" s="86">
        <f t="shared" si="6"/>
        <v>1</v>
      </c>
      <c r="N36" s="83">
        <v>1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149</v>
      </c>
      <c r="G37" s="91">
        <f t="shared" si="7"/>
        <v>9</v>
      </c>
      <c r="H37" s="91">
        <f t="shared" si="7"/>
        <v>158</v>
      </c>
      <c r="I37" s="91">
        <f t="shared" si="7"/>
        <v>6</v>
      </c>
      <c r="J37" s="91">
        <f t="shared" si="7"/>
        <v>164</v>
      </c>
      <c r="K37" s="91">
        <f t="shared" si="7"/>
        <v>40</v>
      </c>
      <c r="L37" s="91">
        <f t="shared" si="7"/>
        <v>6</v>
      </c>
      <c r="M37" s="91">
        <f t="shared" si="7"/>
        <v>46</v>
      </c>
      <c r="N37" s="91">
        <f t="shared" si="7"/>
        <v>6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1</v>
      </c>
      <c r="L52" s="83">
        <v>1</v>
      </c>
      <c r="M52" s="86">
        <f>K52+L52</f>
        <v>2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267</v>
      </c>
      <c r="G53" s="91">
        <f t="shared" si="12"/>
        <v>9</v>
      </c>
      <c r="H53" s="91">
        <f t="shared" si="12"/>
        <v>276</v>
      </c>
      <c r="I53" s="91">
        <f t="shared" si="12"/>
        <v>7</v>
      </c>
      <c r="J53" s="91">
        <f t="shared" si="12"/>
        <v>283</v>
      </c>
      <c r="K53" s="91">
        <f t="shared" si="12"/>
        <v>65</v>
      </c>
      <c r="L53" s="91">
        <f t="shared" si="12"/>
        <v>11</v>
      </c>
      <c r="M53" s="91">
        <f t="shared" si="12"/>
        <v>76</v>
      </c>
      <c r="N53" s="91">
        <f t="shared" si="12"/>
        <v>12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47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492</v>
      </c>
      <c r="G10" s="83">
        <v>0</v>
      </c>
      <c r="H10" s="83">
        <f t="shared" ref="H10:H22" si="0">F10+G10</f>
        <v>492</v>
      </c>
      <c r="I10" s="84"/>
      <c r="J10" s="85">
        <f t="shared" ref="J10:J22" si="1">H10+I10</f>
        <v>492</v>
      </c>
      <c r="K10" s="83">
        <v>184</v>
      </c>
      <c r="L10" s="83">
        <v>37</v>
      </c>
      <c r="M10" s="86">
        <f t="shared" ref="M10:M22" si="2">K10+L10</f>
        <v>221</v>
      </c>
      <c r="N10" s="83">
        <v>43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15</v>
      </c>
      <c r="G11" s="83">
        <v>0</v>
      </c>
      <c r="H11" s="83">
        <f t="shared" si="0"/>
        <v>15</v>
      </c>
      <c r="I11" s="84"/>
      <c r="J11" s="85">
        <f t="shared" si="1"/>
        <v>15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3</v>
      </c>
      <c r="G12" s="83">
        <v>0</v>
      </c>
      <c r="H12" s="83">
        <f t="shared" si="0"/>
        <v>3</v>
      </c>
      <c r="I12" s="84"/>
      <c r="J12" s="85">
        <f t="shared" si="1"/>
        <v>3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3</v>
      </c>
      <c r="G13" s="83">
        <v>0</v>
      </c>
      <c r="H13" s="83">
        <f t="shared" si="0"/>
        <v>3</v>
      </c>
      <c r="I13" s="84"/>
      <c r="J13" s="85">
        <f t="shared" si="1"/>
        <v>3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2</v>
      </c>
      <c r="G14" s="83">
        <v>0</v>
      </c>
      <c r="H14" s="83">
        <f t="shared" si="0"/>
        <v>2</v>
      </c>
      <c r="I14" s="84"/>
      <c r="J14" s="85">
        <f t="shared" si="1"/>
        <v>2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24</v>
      </c>
      <c r="G15" s="83">
        <v>0</v>
      </c>
      <c r="H15" s="83">
        <f t="shared" si="0"/>
        <v>24</v>
      </c>
      <c r="I15" s="84"/>
      <c r="J15" s="85">
        <f t="shared" si="1"/>
        <v>24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39</v>
      </c>
      <c r="G16" s="83">
        <v>0</v>
      </c>
      <c r="H16" s="83">
        <f t="shared" si="0"/>
        <v>39</v>
      </c>
      <c r="I16" s="84"/>
      <c r="J16" s="85">
        <f t="shared" si="1"/>
        <v>39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28</v>
      </c>
      <c r="G17" s="83">
        <v>0</v>
      </c>
      <c r="H17" s="83">
        <f t="shared" si="0"/>
        <v>28</v>
      </c>
      <c r="I17" s="84"/>
      <c r="J17" s="85">
        <f t="shared" si="1"/>
        <v>28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35</v>
      </c>
      <c r="G18" s="83">
        <v>0</v>
      </c>
      <c r="H18" s="83">
        <f t="shared" si="0"/>
        <v>35</v>
      </c>
      <c r="I18" s="84"/>
      <c r="J18" s="85">
        <f t="shared" si="1"/>
        <v>35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35</v>
      </c>
      <c r="G19" s="83">
        <v>0</v>
      </c>
      <c r="H19" s="83">
        <f t="shared" si="0"/>
        <v>35</v>
      </c>
      <c r="I19" s="84"/>
      <c r="J19" s="85">
        <f t="shared" si="1"/>
        <v>35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1</v>
      </c>
      <c r="M20" s="86">
        <f t="shared" si="2"/>
        <v>1</v>
      </c>
      <c r="N20" s="83">
        <v>1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8</v>
      </c>
      <c r="H22" s="83">
        <f t="shared" si="0"/>
        <v>8</v>
      </c>
      <c r="I22" s="83">
        <v>17</v>
      </c>
      <c r="J22" s="85">
        <f t="shared" si="1"/>
        <v>25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676</v>
      </c>
      <c r="G23" s="91">
        <f t="shared" si="3"/>
        <v>8</v>
      </c>
      <c r="H23" s="91">
        <f t="shared" si="3"/>
        <v>684</v>
      </c>
      <c r="I23" s="91">
        <f t="shared" si="3"/>
        <v>17</v>
      </c>
      <c r="J23" s="91">
        <f t="shared" si="3"/>
        <v>701</v>
      </c>
      <c r="K23" s="91">
        <f t="shared" si="3"/>
        <v>184</v>
      </c>
      <c r="L23" s="91">
        <f t="shared" si="3"/>
        <v>38</v>
      </c>
      <c r="M23" s="91">
        <f t="shared" si="3"/>
        <v>222</v>
      </c>
      <c r="N23" s="91">
        <f t="shared" si="3"/>
        <v>44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722</v>
      </c>
      <c r="G24" s="83">
        <v>0</v>
      </c>
      <c r="H24" s="83">
        <f t="shared" ref="H24:H36" si="4">F24+G24</f>
        <v>722</v>
      </c>
      <c r="I24" s="84"/>
      <c r="J24" s="85">
        <f t="shared" ref="J24:J36" si="5">H24+I24</f>
        <v>722</v>
      </c>
      <c r="K24" s="83">
        <v>194</v>
      </c>
      <c r="L24" s="83">
        <v>44</v>
      </c>
      <c r="M24" s="86">
        <f t="shared" ref="M24:M36" si="6">K24+L24</f>
        <v>238</v>
      </c>
      <c r="N24" s="83">
        <v>61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11</v>
      </c>
      <c r="G25" s="83">
        <v>0</v>
      </c>
      <c r="H25" s="83">
        <f t="shared" si="4"/>
        <v>11</v>
      </c>
      <c r="I25" s="84"/>
      <c r="J25" s="85">
        <f t="shared" si="5"/>
        <v>11</v>
      </c>
      <c r="K25" s="83">
        <v>1</v>
      </c>
      <c r="L25" s="83">
        <v>1</v>
      </c>
      <c r="M25" s="86">
        <f t="shared" si="6"/>
        <v>2</v>
      </c>
      <c r="N25" s="83">
        <v>3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61</v>
      </c>
      <c r="G26" s="83">
        <v>0</v>
      </c>
      <c r="H26" s="83">
        <f t="shared" si="4"/>
        <v>61</v>
      </c>
      <c r="I26" s="84"/>
      <c r="J26" s="85">
        <f t="shared" si="5"/>
        <v>61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30</v>
      </c>
      <c r="G27" s="83">
        <v>0</v>
      </c>
      <c r="H27" s="83">
        <f t="shared" si="4"/>
        <v>30</v>
      </c>
      <c r="I27" s="84"/>
      <c r="J27" s="85">
        <f t="shared" si="5"/>
        <v>30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9</v>
      </c>
      <c r="G28" s="83">
        <v>0</v>
      </c>
      <c r="H28" s="83">
        <f t="shared" si="4"/>
        <v>9</v>
      </c>
      <c r="I28" s="84"/>
      <c r="J28" s="85">
        <f t="shared" si="5"/>
        <v>9</v>
      </c>
      <c r="K28" s="83">
        <v>1</v>
      </c>
      <c r="L28" s="83">
        <v>0</v>
      </c>
      <c r="M28" s="86">
        <f t="shared" si="6"/>
        <v>1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30</v>
      </c>
      <c r="G29" s="83">
        <v>0</v>
      </c>
      <c r="H29" s="83">
        <f t="shared" si="4"/>
        <v>30</v>
      </c>
      <c r="I29" s="84"/>
      <c r="J29" s="85">
        <f t="shared" si="5"/>
        <v>30</v>
      </c>
      <c r="K29" s="83">
        <v>1</v>
      </c>
      <c r="L29" s="83">
        <v>0</v>
      </c>
      <c r="M29" s="86">
        <f t="shared" si="6"/>
        <v>1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4</v>
      </c>
      <c r="G30" s="83">
        <v>0</v>
      </c>
      <c r="H30" s="83">
        <f t="shared" si="4"/>
        <v>4</v>
      </c>
      <c r="I30" s="84"/>
      <c r="J30" s="85">
        <f t="shared" si="5"/>
        <v>4</v>
      </c>
      <c r="K30" s="83">
        <v>1</v>
      </c>
      <c r="L30" s="83">
        <v>0</v>
      </c>
      <c r="M30" s="86">
        <f t="shared" si="6"/>
        <v>1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62</v>
      </c>
      <c r="G31" s="83">
        <v>0</v>
      </c>
      <c r="H31" s="83">
        <f t="shared" si="4"/>
        <v>62</v>
      </c>
      <c r="I31" s="84"/>
      <c r="J31" s="85">
        <f t="shared" si="5"/>
        <v>62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15</v>
      </c>
      <c r="G32" s="83">
        <v>0</v>
      </c>
      <c r="H32" s="83">
        <f t="shared" si="4"/>
        <v>15</v>
      </c>
      <c r="I32" s="84"/>
      <c r="J32" s="85">
        <f t="shared" si="5"/>
        <v>15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46</v>
      </c>
      <c r="G33" s="83">
        <v>0</v>
      </c>
      <c r="H33" s="83">
        <f t="shared" si="4"/>
        <v>46</v>
      </c>
      <c r="I33" s="84"/>
      <c r="J33" s="85">
        <f t="shared" si="5"/>
        <v>46</v>
      </c>
      <c r="K33" s="83">
        <v>0</v>
      </c>
      <c r="L33" s="83">
        <v>1</v>
      </c>
      <c r="M33" s="86">
        <f t="shared" si="6"/>
        <v>1</v>
      </c>
      <c r="N33" s="83">
        <v>2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4</v>
      </c>
      <c r="H34" s="83">
        <f t="shared" si="4"/>
        <v>4</v>
      </c>
      <c r="I34" s="84"/>
      <c r="J34" s="85">
        <f t="shared" si="5"/>
        <v>4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13</v>
      </c>
      <c r="H35" s="83">
        <f t="shared" si="4"/>
        <v>13</v>
      </c>
      <c r="I35" s="84"/>
      <c r="J35" s="85">
        <f t="shared" si="5"/>
        <v>13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6</v>
      </c>
      <c r="H36" s="83">
        <f t="shared" si="4"/>
        <v>6</v>
      </c>
      <c r="I36" s="83">
        <v>52</v>
      </c>
      <c r="J36" s="85">
        <f t="shared" si="5"/>
        <v>58</v>
      </c>
      <c r="K36" s="83">
        <v>0</v>
      </c>
      <c r="L36" s="83">
        <v>1</v>
      </c>
      <c r="M36" s="86">
        <f t="shared" si="6"/>
        <v>1</v>
      </c>
      <c r="N36" s="83">
        <v>1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990</v>
      </c>
      <c r="G37" s="91">
        <f t="shared" si="7"/>
        <v>23</v>
      </c>
      <c r="H37" s="91">
        <f t="shared" si="7"/>
        <v>1013</v>
      </c>
      <c r="I37" s="91">
        <f t="shared" si="7"/>
        <v>52</v>
      </c>
      <c r="J37" s="91">
        <f t="shared" si="7"/>
        <v>1065</v>
      </c>
      <c r="K37" s="91">
        <f t="shared" si="7"/>
        <v>198</v>
      </c>
      <c r="L37" s="91">
        <f t="shared" si="7"/>
        <v>47</v>
      </c>
      <c r="M37" s="91">
        <f t="shared" si="7"/>
        <v>245</v>
      </c>
      <c r="N37" s="91">
        <f t="shared" si="7"/>
        <v>67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3</v>
      </c>
      <c r="L52" s="83">
        <v>15</v>
      </c>
      <c r="M52" s="86">
        <f>K52+L52</f>
        <v>18</v>
      </c>
      <c r="N52" s="83">
        <v>18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1666</v>
      </c>
      <c r="G53" s="91">
        <f t="shared" si="12"/>
        <v>31</v>
      </c>
      <c r="H53" s="91">
        <f t="shared" si="12"/>
        <v>1697</v>
      </c>
      <c r="I53" s="91">
        <f t="shared" si="12"/>
        <v>69</v>
      </c>
      <c r="J53" s="91">
        <f t="shared" si="12"/>
        <v>1766</v>
      </c>
      <c r="K53" s="91">
        <f t="shared" si="12"/>
        <v>385</v>
      </c>
      <c r="L53" s="91">
        <f t="shared" si="12"/>
        <v>100</v>
      </c>
      <c r="M53" s="91">
        <f t="shared" si="12"/>
        <v>485</v>
      </c>
      <c r="N53" s="91">
        <f t="shared" si="12"/>
        <v>129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49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128</v>
      </c>
      <c r="G10" s="83">
        <v>0</v>
      </c>
      <c r="H10" s="83">
        <f t="shared" ref="H10:H22" si="0">F10+G10</f>
        <v>128</v>
      </c>
      <c r="I10" s="84"/>
      <c r="J10" s="85">
        <f t="shared" ref="J10:J22" si="1">H10+I10</f>
        <v>128</v>
      </c>
      <c r="K10" s="83">
        <v>35</v>
      </c>
      <c r="L10" s="83">
        <v>7</v>
      </c>
      <c r="M10" s="86">
        <f t="shared" ref="M10:M22" si="2">K10+L10</f>
        <v>42</v>
      </c>
      <c r="N10" s="83">
        <v>10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8</v>
      </c>
      <c r="G13" s="83">
        <v>0</v>
      </c>
      <c r="H13" s="83">
        <f t="shared" si="0"/>
        <v>8</v>
      </c>
      <c r="I13" s="84"/>
      <c r="J13" s="85">
        <f t="shared" si="1"/>
        <v>8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2</v>
      </c>
      <c r="G14" s="83">
        <v>0</v>
      </c>
      <c r="H14" s="83">
        <f t="shared" si="0"/>
        <v>2</v>
      </c>
      <c r="I14" s="84"/>
      <c r="J14" s="85">
        <f t="shared" si="1"/>
        <v>2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1</v>
      </c>
      <c r="L15" s="83">
        <v>0</v>
      </c>
      <c r="M15" s="86">
        <f t="shared" si="2"/>
        <v>1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10</v>
      </c>
      <c r="G16" s="83">
        <v>0</v>
      </c>
      <c r="H16" s="83">
        <f t="shared" si="0"/>
        <v>10</v>
      </c>
      <c r="I16" s="84"/>
      <c r="J16" s="85">
        <f t="shared" si="1"/>
        <v>10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5</v>
      </c>
      <c r="G17" s="83">
        <v>0</v>
      </c>
      <c r="H17" s="83">
        <f t="shared" si="0"/>
        <v>5</v>
      </c>
      <c r="I17" s="84"/>
      <c r="J17" s="85">
        <f t="shared" si="1"/>
        <v>5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0</v>
      </c>
      <c r="G18" s="83">
        <v>0</v>
      </c>
      <c r="H18" s="83">
        <f t="shared" si="0"/>
        <v>0</v>
      </c>
      <c r="I18" s="84"/>
      <c r="J18" s="85">
        <f t="shared" si="1"/>
        <v>0</v>
      </c>
      <c r="K18" s="83">
        <v>0</v>
      </c>
      <c r="L18" s="83">
        <v>1</v>
      </c>
      <c r="M18" s="86">
        <f t="shared" si="2"/>
        <v>1</v>
      </c>
      <c r="N18" s="83">
        <v>1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25</v>
      </c>
      <c r="G19" s="83">
        <v>0</v>
      </c>
      <c r="H19" s="83">
        <f t="shared" si="0"/>
        <v>25</v>
      </c>
      <c r="I19" s="84"/>
      <c r="J19" s="85">
        <f t="shared" si="1"/>
        <v>25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3</v>
      </c>
      <c r="H20" s="83">
        <f t="shared" si="0"/>
        <v>3</v>
      </c>
      <c r="I20" s="84"/>
      <c r="J20" s="85">
        <f t="shared" si="1"/>
        <v>3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</v>
      </c>
      <c r="H21" s="83">
        <f t="shared" si="0"/>
        <v>1</v>
      </c>
      <c r="I21" s="84"/>
      <c r="J21" s="85">
        <f t="shared" si="1"/>
        <v>1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12</v>
      </c>
      <c r="H22" s="83">
        <f t="shared" si="0"/>
        <v>12</v>
      </c>
      <c r="I22" s="83">
        <v>1</v>
      </c>
      <c r="J22" s="85">
        <f t="shared" si="1"/>
        <v>13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182</v>
      </c>
      <c r="G23" s="91">
        <f t="shared" si="3"/>
        <v>16</v>
      </c>
      <c r="H23" s="91">
        <f t="shared" si="3"/>
        <v>198</v>
      </c>
      <c r="I23" s="91">
        <f t="shared" si="3"/>
        <v>1</v>
      </c>
      <c r="J23" s="91">
        <f t="shared" si="3"/>
        <v>199</v>
      </c>
      <c r="K23" s="91">
        <f t="shared" si="3"/>
        <v>36</v>
      </c>
      <c r="L23" s="91">
        <f t="shared" si="3"/>
        <v>8</v>
      </c>
      <c r="M23" s="91">
        <f t="shared" si="3"/>
        <v>44</v>
      </c>
      <c r="N23" s="91">
        <f t="shared" si="3"/>
        <v>11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193</v>
      </c>
      <c r="G24" s="83">
        <v>0</v>
      </c>
      <c r="H24" s="83">
        <f t="shared" ref="H24:H36" si="4">F24+G24</f>
        <v>193</v>
      </c>
      <c r="I24" s="84"/>
      <c r="J24" s="85">
        <f t="shared" ref="J24:J36" si="5">H24+I24</f>
        <v>193</v>
      </c>
      <c r="K24" s="83">
        <v>44</v>
      </c>
      <c r="L24" s="83">
        <v>15</v>
      </c>
      <c r="M24" s="86">
        <f t="shared" ref="M24:M36" si="6">K24+L24</f>
        <v>59</v>
      </c>
      <c r="N24" s="83">
        <v>18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8</v>
      </c>
      <c r="G25" s="83">
        <v>0</v>
      </c>
      <c r="H25" s="83">
        <f t="shared" si="4"/>
        <v>8</v>
      </c>
      <c r="I25" s="84"/>
      <c r="J25" s="85">
        <f t="shared" si="5"/>
        <v>8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3</v>
      </c>
      <c r="G26" s="83">
        <v>0</v>
      </c>
      <c r="H26" s="83">
        <f t="shared" si="4"/>
        <v>3</v>
      </c>
      <c r="I26" s="84"/>
      <c r="J26" s="85">
        <f t="shared" si="5"/>
        <v>3</v>
      </c>
      <c r="K26" s="83">
        <v>1</v>
      </c>
      <c r="L26" s="83">
        <v>0</v>
      </c>
      <c r="M26" s="86">
        <f t="shared" si="6"/>
        <v>1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8</v>
      </c>
      <c r="G27" s="83">
        <v>0</v>
      </c>
      <c r="H27" s="83">
        <f t="shared" si="4"/>
        <v>8</v>
      </c>
      <c r="I27" s="84"/>
      <c r="J27" s="85">
        <f t="shared" si="5"/>
        <v>8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4</v>
      </c>
      <c r="G28" s="83">
        <v>0</v>
      </c>
      <c r="H28" s="83">
        <f t="shared" si="4"/>
        <v>4</v>
      </c>
      <c r="I28" s="84"/>
      <c r="J28" s="85">
        <f t="shared" si="5"/>
        <v>4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7</v>
      </c>
      <c r="G29" s="83">
        <v>0</v>
      </c>
      <c r="H29" s="83">
        <f t="shared" si="4"/>
        <v>7</v>
      </c>
      <c r="I29" s="84"/>
      <c r="J29" s="85">
        <f t="shared" si="5"/>
        <v>7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9</v>
      </c>
      <c r="G30" s="83">
        <v>0</v>
      </c>
      <c r="H30" s="83">
        <f t="shared" si="4"/>
        <v>9</v>
      </c>
      <c r="I30" s="84"/>
      <c r="J30" s="85">
        <f t="shared" si="5"/>
        <v>9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13</v>
      </c>
      <c r="G31" s="83">
        <v>0</v>
      </c>
      <c r="H31" s="83">
        <f t="shared" si="4"/>
        <v>13</v>
      </c>
      <c r="I31" s="84"/>
      <c r="J31" s="85">
        <f t="shared" si="5"/>
        <v>13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2</v>
      </c>
      <c r="G32" s="83">
        <v>0</v>
      </c>
      <c r="H32" s="83">
        <f t="shared" si="4"/>
        <v>2</v>
      </c>
      <c r="I32" s="84"/>
      <c r="J32" s="85">
        <f t="shared" si="5"/>
        <v>2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27</v>
      </c>
      <c r="G33" s="83">
        <v>0</v>
      </c>
      <c r="H33" s="83">
        <f t="shared" si="4"/>
        <v>27</v>
      </c>
      <c r="I33" s="84"/>
      <c r="J33" s="85">
        <f t="shared" si="5"/>
        <v>27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1</v>
      </c>
      <c r="M35" s="86">
        <f t="shared" si="6"/>
        <v>1</v>
      </c>
      <c r="N35" s="83">
        <v>4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10</v>
      </c>
      <c r="H36" s="83">
        <f t="shared" si="4"/>
        <v>10</v>
      </c>
      <c r="I36" s="83">
        <v>8</v>
      </c>
      <c r="J36" s="85">
        <f t="shared" si="5"/>
        <v>18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274</v>
      </c>
      <c r="G37" s="91">
        <f t="shared" si="7"/>
        <v>12</v>
      </c>
      <c r="H37" s="91">
        <f t="shared" si="7"/>
        <v>286</v>
      </c>
      <c r="I37" s="91">
        <f t="shared" si="7"/>
        <v>8</v>
      </c>
      <c r="J37" s="91">
        <f t="shared" si="7"/>
        <v>294</v>
      </c>
      <c r="K37" s="91">
        <f t="shared" si="7"/>
        <v>45</v>
      </c>
      <c r="L37" s="91">
        <f t="shared" si="7"/>
        <v>16</v>
      </c>
      <c r="M37" s="91">
        <f t="shared" si="7"/>
        <v>61</v>
      </c>
      <c r="N37" s="91">
        <f t="shared" si="7"/>
        <v>22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1</v>
      </c>
      <c r="M52" s="86">
        <f>K52+L52</f>
        <v>1</v>
      </c>
      <c r="N52" s="83">
        <v>2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456</v>
      </c>
      <c r="G53" s="91">
        <f t="shared" si="12"/>
        <v>28</v>
      </c>
      <c r="H53" s="91">
        <f t="shared" si="12"/>
        <v>484</v>
      </c>
      <c r="I53" s="91">
        <f t="shared" si="12"/>
        <v>9</v>
      </c>
      <c r="J53" s="91">
        <f t="shared" si="12"/>
        <v>493</v>
      </c>
      <c r="K53" s="91">
        <f t="shared" si="12"/>
        <v>81</v>
      </c>
      <c r="L53" s="91">
        <f t="shared" si="12"/>
        <v>25</v>
      </c>
      <c r="M53" s="91">
        <f t="shared" si="12"/>
        <v>106</v>
      </c>
      <c r="N53" s="91">
        <f t="shared" si="12"/>
        <v>35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51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124</v>
      </c>
      <c r="G10" s="83">
        <v>0</v>
      </c>
      <c r="H10" s="83">
        <f t="shared" ref="H10:H22" si="0">F10+G10</f>
        <v>124</v>
      </c>
      <c r="I10" s="84"/>
      <c r="J10" s="85">
        <f t="shared" ref="J10:J22" si="1">H10+I10</f>
        <v>124</v>
      </c>
      <c r="K10" s="83">
        <v>29</v>
      </c>
      <c r="L10" s="83">
        <v>15</v>
      </c>
      <c r="M10" s="86">
        <f t="shared" ref="M10:M22" si="2">K10+L10</f>
        <v>44</v>
      </c>
      <c r="N10" s="83">
        <v>20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5</v>
      </c>
      <c r="G11" s="83">
        <v>0</v>
      </c>
      <c r="H11" s="83">
        <f t="shared" si="0"/>
        <v>5</v>
      </c>
      <c r="I11" s="84"/>
      <c r="J11" s="85">
        <f t="shared" si="1"/>
        <v>5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4</v>
      </c>
      <c r="G12" s="83">
        <v>0</v>
      </c>
      <c r="H12" s="83">
        <f t="shared" si="0"/>
        <v>4</v>
      </c>
      <c r="I12" s="84"/>
      <c r="J12" s="85">
        <f t="shared" si="1"/>
        <v>4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4</v>
      </c>
      <c r="G13" s="83">
        <v>0</v>
      </c>
      <c r="H13" s="83">
        <f t="shared" si="0"/>
        <v>4</v>
      </c>
      <c r="I13" s="84"/>
      <c r="J13" s="85">
        <f t="shared" si="1"/>
        <v>4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0</v>
      </c>
      <c r="G15" s="83">
        <v>0</v>
      </c>
      <c r="H15" s="83">
        <f t="shared" si="0"/>
        <v>0</v>
      </c>
      <c r="I15" s="84"/>
      <c r="J15" s="85">
        <f t="shared" si="1"/>
        <v>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0</v>
      </c>
      <c r="G17" s="83">
        <v>0</v>
      </c>
      <c r="H17" s="83">
        <f t="shared" si="0"/>
        <v>0</v>
      </c>
      <c r="I17" s="84"/>
      <c r="J17" s="85">
        <f t="shared" si="1"/>
        <v>0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6</v>
      </c>
      <c r="G18" s="83">
        <v>0</v>
      </c>
      <c r="H18" s="83">
        <f t="shared" si="0"/>
        <v>6</v>
      </c>
      <c r="I18" s="84"/>
      <c r="J18" s="85">
        <f t="shared" si="1"/>
        <v>6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4</v>
      </c>
      <c r="G19" s="83">
        <v>0</v>
      </c>
      <c r="H19" s="83">
        <f t="shared" si="0"/>
        <v>4</v>
      </c>
      <c r="I19" s="84"/>
      <c r="J19" s="85">
        <f t="shared" si="1"/>
        <v>4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6</v>
      </c>
      <c r="H21" s="83">
        <f t="shared" si="0"/>
        <v>6</v>
      </c>
      <c r="I21" s="84"/>
      <c r="J21" s="85">
        <f t="shared" si="1"/>
        <v>6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</v>
      </c>
      <c r="H22" s="83">
        <f t="shared" si="0"/>
        <v>1</v>
      </c>
      <c r="I22" s="83">
        <v>2</v>
      </c>
      <c r="J22" s="85">
        <f t="shared" si="1"/>
        <v>3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147</v>
      </c>
      <c r="G23" s="91">
        <f t="shared" si="3"/>
        <v>8</v>
      </c>
      <c r="H23" s="91">
        <f t="shared" si="3"/>
        <v>155</v>
      </c>
      <c r="I23" s="91">
        <f t="shared" si="3"/>
        <v>2</v>
      </c>
      <c r="J23" s="91">
        <f t="shared" si="3"/>
        <v>157</v>
      </c>
      <c r="K23" s="91">
        <f t="shared" si="3"/>
        <v>29</v>
      </c>
      <c r="L23" s="91">
        <f t="shared" si="3"/>
        <v>15</v>
      </c>
      <c r="M23" s="91">
        <f t="shared" si="3"/>
        <v>44</v>
      </c>
      <c r="N23" s="91">
        <f t="shared" si="3"/>
        <v>20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186</v>
      </c>
      <c r="G24" s="83">
        <v>0</v>
      </c>
      <c r="H24" s="83">
        <f t="shared" ref="H24:H36" si="4">F24+G24</f>
        <v>186</v>
      </c>
      <c r="I24" s="84"/>
      <c r="J24" s="85">
        <f t="shared" ref="J24:J36" si="5">H24+I24</f>
        <v>186</v>
      </c>
      <c r="K24" s="83">
        <v>21</v>
      </c>
      <c r="L24" s="83">
        <v>10</v>
      </c>
      <c r="M24" s="86">
        <f t="shared" ref="M24:M36" si="6">K24+L24</f>
        <v>31</v>
      </c>
      <c r="N24" s="83">
        <v>24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</v>
      </c>
      <c r="G25" s="83">
        <v>0</v>
      </c>
      <c r="H25" s="83">
        <f t="shared" si="4"/>
        <v>1</v>
      </c>
      <c r="I25" s="84"/>
      <c r="J25" s="85">
        <f t="shared" si="5"/>
        <v>1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2</v>
      </c>
      <c r="G26" s="83">
        <v>0</v>
      </c>
      <c r="H26" s="83">
        <f t="shared" si="4"/>
        <v>2</v>
      </c>
      <c r="I26" s="84"/>
      <c r="J26" s="85">
        <f t="shared" si="5"/>
        <v>2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6</v>
      </c>
      <c r="G27" s="83">
        <v>0</v>
      </c>
      <c r="H27" s="83">
        <f t="shared" si="4"/>
        <v>6</v>
      </c>
      <c r="I27" s="84"/>
      <c r="J27" s="85">
        <f t="shared" si="5"/>
        <v>6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0</v>
      </c>
      <c r="G28" s="83">
        <v>0</v>
      </c>
      <c r="H28" s="83">
        <f t="shared" si="4"/>
        <v>0</v>
      </c>
      <c r="I28" s="84"/>
      <c r="J28" s="85">
        <f t="shared" si="5"/>
        <v>0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</v>
      </c>
      <c r="G29" s="83">
        <v>0</v>
      </c>
      <c r="H29" s="83">
        <f t="shared" si="4"/>
        <v>1</v>
      </c>
      <c r="I29" s="84"/>
      <c r="J29" s="85">
        <f t="shared" si="5"/>
        <v>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0</v>
      </c>
      <c r="G30" s="83">
        <v>0</v>
      </c>
      <c r="H30" s="83">
        <f t="shared" si="4"/>
        <v>0</v>
      </c>
      <c r="I30" s="84"/>
      <c r="J30" s="85">
        <f t="shared" si="5"/>
        <v>0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</v>
      </c>
      <c r="G31" s="83">
        <v>0</v>
      </c>
      <c r="H31" s="83">
        <f t="shared" si="4"/>
        <v>1</v>
      </c>
      <c r="I31" s="84"/>
      <c r="J31" s="85">
        <f t="shared" si="5"/>
        <v>1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20</v>
      </c>
      <c r="G32" s="83">
        <v>0</v>
      </c>
      <c r="H32" s="83">
        <f t="shared" si="4"/>
        <v>20</v>
      </c>
      <c r="I32" s="84"/>
      <c r="J32" s="85">
        <f t="shared" si="5"/>
        <v>20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8</v>
      </c>
      <c r="G33" s="83">
        <v>0</v>
      </c>
      <c r="H33" s="83">
        <f t="shared" si="4"/>
        <v>8</v>
      </c>
      <c r="I33" s="84"/>
      <c r="J33" s="85">
        <f t="shared" si="5"/>
        <v>8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4</v>
      </c>
      <c r="H35" s="83">
        <f t="shared" si="4"/>
        <v>4</v>
      </c>
      <c r="I35" s="84"/>
      <c r="J35" s="85">
        <f t="shared" si="5"/>
        <v>4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</v>
      </c>
      <c r="H36" s="83">
        <f t="shared" si="4"/>
        <v>3</v>
      </c>
      <c r="I36" s="83">
        <v>5</v>
      </c>
      <c r="J36" s="85">
        <f t="shared" si="5"/>
        <v>8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225</v>
      </c>
      <c r="G37" s="91">
        <f t="shared" si="7"/>
        <v>7</v>
      </c>
      <c r="H37" s="91">
        <f t="shared" si="7"/>
        <v>232</v>
      </c>
      <c r="I37" s="91">
        <f t="shared" si="7"/>
        <v>5</v>
      </c>
      <c r="J37" s="91">
        <f t="shared" si="7"/>
        <v>237</v>
      </c>
      <c r="K37" s="91">
        <f t="shared" si="7"/>
        <v>21</v>
      </c>
      <c r="L37" s="91">
        <f t="shared" si="7"/>
        <v>10</v>
      </c>
      <c r="M37" s="91">
        <f t="shared" si="7"/>
        <v>31</v>
      </c>
      <c r="N37" s="91">
        <f t="shared" si="7"/>
        <v>24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1</v>
      </c>
      <c r="M52" s="86">
        <f>K52+L52</f>
        <v>1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372</v>
      </c>
      <c r="G53" s="91">
        <f t="shared" si="12"/>
        <v>15</v>
      </c>
      <c r="H53" s="91">
        <f t="shared" si="12"/>
        <v>387</v>
      </c>
      <c r="I53" s="91">
        <f t="shared" si="12"/>
        <v>7</v>
      </c>
      <c r="J53" s="91">
        <f t="shared" si="12"/>
        <v>394</v>
      </c>
      <c r="K53" s="91">
        <f t="shared" si="12"/>
        <v>50</v>
      </c>
      <c r="L53" s="91">
        <f t="shared" si="12"/>
        <v>26</v>
      </c>
      <c r="M53" s="91">
        <f t="shared" si="12"/>
        <v>76</v>
      </c>
      <c r="N53" s="91">
        <f t="shared" si="12"/>
        <v>45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21"/>
      <c r="B1" s="167" t="s">
        <v>0</v>
      </c>
      <c r="C1" s="167"/>
      <c r="D1" s="167"/>
      <c r="E1" s="167"/>
      <c r="F1" s="121"/>
      <c r="G1" s="121"/>
      <c r="H1" s="121"/>
      <c r="I1" s="121"/>
      <c r="J1" s="121"/>
      <c r="K1" s="121"/>
      <c r="L1" s="121"/>
      <c r="M1" s="121"/>
      <c r="N1" s="121"/>
      <c r="O1" s="121"/>
    </row>
    <row r="2" spans="1:15" ht="30" customHeight="1">
      <c r="A2" s="122"/>
      <c r="B2" s="154" t="s">
        <v>1</v>
      </c>
      <c r="C2" s="154"/>
      <c r="D2" s="154"/>
      <c r="E2" s="154"/>
      <c r="F2" s="123" t="s">
        <v>78</v>
      </c>
      <c r="G2" s="122"/>
      <c r="H2" s="122"/>
      <c r="I2" s="122"/>
      <c r="J2" s="122"/>
      <c r="K2" s="122"/>
      <c r="L2" s="122"/>
      <c r="M2" s="122"/>
      <c r="N2" s="122"/>
      <c r="O2" s="122"/>
    </row>
    <row r="3" spans="1:15" ht="30" customHeight="1">
      <c r="A3" s="122"/>
      <c r="B3" s="154" t="s">
        <v>3</v>
      </c>
      <c r="C3" s="154"/>
      <c r="D3" s="154"/>
      <c r="E3" s="154"/>
      <c r="F3" s="124" t="s">
        <v>53</v>
      </c>
      <c r="G3" s="124"/>
      <c r="H3" s="122"/>
      <c r="I3" s="122"/>
      <c r="J3" s="122"/>
      <c r="K3" s="122"/>
      <c r="L3" s="122"/>
      <c r="M3" s="122"/>
      <c r="N3" s="122"/>
      <c r="O3" s="122"/>
    </row>
    <row r="4" spans="1:15" ht="30" customHeight="1">
      <c r="A4" s="122"/>
      <c r="B4" s="154" t="s">
        <v>5</v>
      </c>
      <c r="C4" s="154"/>
      <c r="D4" s="154"/>
      <c r="E4" s="154"/>
      <c r="F4" s="125" t="s">
        <v>79</v>
      </c>
      <c r="G4" s="126">
        <v>2021</v>
      </c>
      <c r="H4" s="122"/>
      <c r="I4" s="122"/>
      <c r="J4" s="122"/>
      <c r="K4" s="122"/>
      <c r="L4" s="122"/>
      <c r="M4" s="122"/>
      <c r="N4" s="122"/>
      <c r="O4" s="122"/>
    </row>
    <row r="5" spans="1:15" ht="49.5" customHeight="1">
      <c r="A5" s="122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22"/>
    </row>
    <row r="6" spans="1:15" ht="49.5" customHeight="1">
      <c r="A6" s="122"/>
      <c r="B6" s="123" t="s">
        <v>7</v>
      </c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15" ht="30" customHeight="1">
      <c r="A7" s="127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127"/>
    </row>
    <row r="8" spans="1:15" ht="30" customHeight="1">
      <c r="A8" s="127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127"/>
    </row>
    <row r="9" spans="1:15" ht="30" customHeight="1">
      <c r="A9" s="127"/>
      <c r="B9" s="163"/>
      <c r="C9" s="163"/>
      <c r="D9" s="163"/>
      <c r="E9" s="163"/>
      <c r="F9" s="128" t="s">
        <v>19</v>
      </c>
      <c r="G9" s="128" t="s">
        <v>20</v>
      </c>
      <c r="H9" s="128" t="s">
        <v>21</v>
      </c>
      <c r="I9" s="163"/>
      <c r="J9" s="163"/>
      <c r="K9" s="163"/>
      <c r="L9" s="163"/>
      <c r="M9" s="163"/>
      <c r="N9" s="163"/>
      <c r="O9" s="127"/>
    </row>
    <row r="10" spans="1:15" ht="24.75" customHeight="1">
      <c r="A10" s="129"/>
      <c r="B10" s="130"/>
      <c r="C10" s="164" t="s">
        <v>83</v>
      </c>
      <c r="D10" s="131"/>
      <c r="E10" s="128">
        <v>13</v>
      </c>
      <c r="F10" s="132">
        <v>253</v>
      </c>
      <c r="G10" s="132">
        <v>0</v>
      </c>
      <c r="H10" s="132">
        <f t="shared" ref="H10:H22" si="0">F10+G10</f>
        <v>253</v>
      </c>
      <c r="I10" s="133"/>
      <c r="J10" s="134">
        <f t="shared" ref="J10:J22" si="1">H10+I10</f>
        <v>253</v>
      </c>
      <c r="K10" s="132">
        <v>71</v>
      </c>
      <c r="L10" s="132">
        <v>20</v>
      </c>
      <c r="M10" s="135">
        <f t="shared" ref="M10:M22" si="2">K10+L10</f>
        <v>91</v>
      </c>
      <c r="N10" s="132">
        <v>22</v>
      </c>
      <c r="O10" s="127"/>
    </row>
    <row r="11" spans="1:15" ht="24.75" customHeight="1">
      <c r="A11" s="129"/>
      <c r="B11" s="136"/>
      <c r="C11" s="165"/>
      <c r="D11" s="131"/>
      <c r="E11" s="128">
        <v>12</v>
      </c>
      <c r="F11" s="132">
        <v>17</v>
      </c>
      <c r="G11" s="132">
        <v>0</v>
      </c>
      <c r="H11" s="132">
        <f t="shared" si="0"/>
        <v>17</v>
      </c>
      <c r="I11" s="133"/>
      <c r="J11" s="134">
        <f t="shared" si="1"/>
        <v>17</v>
      </c>
      <c r="K11" s="132">
        <v>1</v>
      </c>
      <c r="L11" s="132">
        <v>0</v>
      </c>
      <c r="M11" s="135">
        <f t="shared" si="2"/>
        <v>1</v>
      </c>
      <c r="N11" s="132">
        <v>0</v>
      </c>
      <c r="O11" s="127"/>
    </row>
    <row r="12" spans="1:15" ht="24.75" customHeight="1">
      <c r="A12" s="129"/>
      <c r="B12" s="136" t="s">
        <v>84</v>
      </c>
      <c r="C12" s="166"/>
      <c r="D12" s="138" t="s">
        <v>85</v>
      </c>
      <c r="E12" s="128">
        <v>11</v>
      </c>
      <c r="F12" s="132">
        <v>8</v>
      </c>
      <c r="G12" s="132">
        <v>0</v>
      </c>
      <c r="H12" s="132">
        <f t="shared" si="0"/>
        <v>8</v>
      </c>
      <c r="I12" s="133"/>
      <c r="J12" s="134">
        <f t="shared" si="1"/>
        <v>8</v>
      </c>
      <c r="K12" s="132">
        <v>0</v>
      </c>
      <c r="L12" s="132">
        <v>0</v>
      </c>
      <c r="M12" s="135">
        <f t="shared" si="2"/>
        <v>0</v>
      </c>
      <c r="N12" s="132">
        <v>0</v>
      </c>
      <c r="O12" s="127"/>
    </row>
    <row r="13" spans="1:15" ht="24.75" customHeight="1">
      <c r="A13" s="129"/>
      <c r="B13" s="136" t="s">
        <v>86</v>
      </c>
      <c r="C13" s="164" t="s">
        <v>87</v>
      </c>
      <c r="D13" s="138" t="s">
        <v>88</v>
      </c>
      <c r="E13" s="128">
        <v>10</v>
      </c>
      <c r="F13" s="132">
        <v>9</v>
      </c>
      <c r="G13" s="132">
        <v>0</v>
      </c>
      <c r="H13" s="132">
        <f t="shared" si="0"/>
        <v>9</v>
      </c>
      <c r="I13" s="133"/>
      <c r="J13" s="134">
        <f t="shared" si="1"/>
        <v>9</v>
      </c>
      <c r="K13" s="132">
        <v>0</v>
      </c>
      <c r="L13" s="132">
        <v>0</v>
      </c>
      <c r="M13" s="135">
        <f t="shared" si="2"/>
        <v>0</v>
      </c>
      <c r="N13" s="132">
        <v>0</v>
      </c>
      <c r="O13" s="127"/>
    </row>
    <row r="14" spans="1:15" ht="24.75" customHeight="1">
      <c r="A14" s="129"/>
      <c r="B14" s="136" t="s">
        <v>84</v>
      </c>
      <c r="C14" s="165"/>
      <c r="D14" s="138" t="s">
        <v>89</v>
      </c>
      <c r="E14" s="128">
        <v>9</v>
      </c>
      <c r="F14" s="132">
        <v>6</v>
      </c>
      <c r="G14" s="132">
        <v>0</v>
      </c>
      <c r="H14" s="132">
        <f t="shared" si="0"/>
        <v>6</v>
      </c>
      <c r="I14" s="133"/>
      <c r="J14" s="134">
        <f t="shared" si="1"/>
        <v>6</v>
      </c>
      <c r="K14" s="132">
        <v>0</v>
      </c>
      <c r="L14" s="132">
        <v>1</v>
      </c>
      <c r="M14" s="135">
        <f t="shared" si="2"/>
        <v>1</v>
      </c>
      <c r="N14" s="132">
        <v>2</v>
      </c>
      <c r="O14" s="127"/>
    </row>
    <row r="15" spans="1:15" ht="24.75" customHeight="1">
      <c r="A15" s="129"/>
      <c r="B15" s="136" t="s">
        <v>90</v>
      </c>
      <c r="C15" s="165"/>
      <c r="D15" s="138" t="s">
        <v>91</v>
      </c>
      <c r="E15" s="128">
        <v>8</v>
      </c>
      <c r="F15" s="132">
        <v>8</v>
      </c>
      <c r="G15" s="132">
        <v>0</v>
      </c>
      <c r="H15" s="132">
        <f t="shared" si="0"/>
        <v>8</v>
      </c>
      <c r="I15" s="133"/>
      <c r="J15" s="134">
        <f t="shared" si="1"/>
        <v>8</v>
      </c>
      <c r="K15" s="132">
        <v>0</v>
      </c>
      <c r="L15" s="132">
        <v>0</v>
      </c>
      <c r="M15" s="135">
        <f t="shared" si="2"/>
        <v>0</v>
      </c>
      <c r="N15" s="132">
        <v>0</v>
      </c>
      <c r="O15" s="127"/>
    </row>
    <row r="16" spans="1:15" ht="24.75" customHeight="1">
      <c r="A16" s="129"/>
      <c r="B16" s="136" t="s">
        <v>92</v>
      </c>
      <c r="C16" s="165"/>
      <c r="D16" s="138" t="s">
        <v>93</v>
      </c>
      <c r="E16" s="128">
        <v>7</v>
      </c>
      <c r="F16" s="132">
        <v>3</v>
      </c>
      <c r="G16" s="132">
        <v>0</v>
      </c>
      <c r="H16" s="132">
        <f t="shared" si="0"/>
        <v>3</v>
      </c>
      <c r="I16" s="133"/>
      <c r="J16" s="134">
        <f t="shared" si="1"/>
        <v>3</v>
      </c>
      <c r="K16" s="132">
        <v>0</v>
      </c>
      <c r="L16" s="132">
        <v>0</v>
      </c>
      <c r="M16" s="135">
        <f t="shared" si="2"/>
        <v>0</v>
      </c>
      <c r="N16" s="132">
        <v>0</v>
      </c>
      <c r="O16" s="127"/>
    </row>
    <row r="17" spans="1:15" ht="24.75" customHeight="1">
      <c r="A17" s="129"/>
      <c r="B17" s="136" t="s">
        <v>85</v>
      </c>
      <c r="C17" s="166"/>
      <c r="D17" s="138" t="s">
        <v>92</v>
      </c>
      <c r="E17" s="128">
        <v>6</v>
      </c>
      <c r="F17" s="132">
        <v>35</v>
      </c>
      <c r="G17" s="132">
        <v>0</v>
      </c>
      <c r="H17" s="132">
        <f t="shared" si="0"/>
        <v>35</v>
      </c>
      <c r="I17" s="133"/>
      <c r="J17" s="134">
        <f t="shared" si="1"/>
        <v>35</v>
      </c>
      <c r="K17" s="132">
        <v>1</v>
      </c>
      <c r="L17" s="132">
        <v>0</v>
      </c>
      <c r="M17" s="135">
        <f t="shared" si="2"/>
        <v>1</v>
      </c>
      <c r="N17" s="132">
        <v>0</v>
      </c>
      <c r="O17" s="127"/>
    </row>
    <row r="18" spans="1:15" ht="24.75" customHeight="1">
      <c r="A18" s="129"/>
      <c r="B18" s="136" t="s">
        <v>94</v>
      </c>
      <c r="C18" s="164" t="s">
        <v>84</v>
      </c>
      <c r="D18" s="138" t="s">
        <v>95</v>
      </c>
      <c r="E18" s="128">
        <v>5</v>
      </c>
      <c r="F18" s="132">
        <v>11</v>
      </c>
      <c r="G18" s="132">
        <v>0</v>
      </c>
      <c r="H18" s="132">
        <f t="shared" si="0"/>
        <v>11</v>
      </c>
      <c r="I18" s="133"/>
      <c r="J18" s="134">
        <f t="shared" si="1"/>
        <v>11</v>
      </c>
      <c r="K18" s="132">
        <v>0</v>
      </c>
      <c r="L18" s="132">
        <v>0</v>
      </c>
      <c r="M18" s="135">
        <f t="shared" si="2"/>
        <v>0</v>
      </c>
      <c r="N18" s="132">
        <v>0</v>
      </c>
      <c r="O18" s="127"/>
    </row>
    <row r="19" spans="1:15" ht="24.75" customHeight="1">
      <c r="A19" s="129"/>
      <c r="B19" s="136" t="s">
        <v>84</v>
      </c>
      <c r="C19" s="165"/>
      <c r="D19" s="138" t="s">
        <v>93</v>
      </c>
      <c r="E19" s="128">
        <v>4</v>
      </c>
      <c r="F19" s="132">
        <v>6</v>
      </c>
      <c r="G19" s="132">
        <v>0</v>
      </c>
      <c r="H19" s="132">
        <f t="shared" si="0"/>
        <v>6</v>
      </c>
      <c r="I19" s="133"/>
      <c r="J19" s="134">
        <f t="shared" si="1"/>
        <v>6</v>
      </c>
      <c r="K19" s="132">
        <v>0</v>
      </c>
      <c r="L19" s="132">
        <v>0</v>
      </c>
      <c r="M19" s="135">
        <f t="shared" si="2"/>
        <v>0</v>
      </c>
      <c r="N19" s="132">
        <v>0</v>
      </c>
      <c r="O19" s="127"/>
    </row>
    <row r="20" spans="1:15" ht="24.75" customHeight="1">
      <c r="A20" s="129"/>
      <c r="B20" s="136"/>
      <c r="C20" s="165"/>
      <c r="D20" s="131"/>
      <c r="E20" s="128">
        <v>3</v>
      </c>
      <c r="F20" s="132">
        <v>0</v>
      </c>
      <c r="G20" s="132">
        <v>11</v>
      </c>
      <c r="H20" s="132">
        <f t="shared" si="0"/>
        <v>11</v>
      </c>
      <c r="I20" s="133"/>
      <c r="J20" s="134">
        <f t="shared" si="1"/>
        <v>11</v>
      </c>
      <c r="K20" s="132">
        <v>0</v>
      </c>
      <c r="L20" s="132">
        <v>0</v>
      </c>
      <c r="M20" s="135">
        <f t="shared" si="2"/>
        <v>0</v>
      </c>
      <c r="N20" s="132">
        <v>0</v>
      </c>
      <c r="O20" s="127"/>
    </row>
    <row r="21" spans="1:15" ht="24.75" customHeight="1">
      <c r="A21" s="129"/>
      <c r="B21" s="136"/>
      <c r="C21" s="165"/>
      <c r="D21" s="131"/>
      <c r="E21" s="128">
        <v>2</v>
      </c>
      <c r="F21" s="132">
        <v>0</v>
      </c>
      <c r="G21" s="132">
        <v>6</v>
      </c>
      <c r="H21" s="132">
        <f t="shared" si="0"/>
        <v>6</v>
      </c>
      <c r="I21" s="133"/>
      <c r="J21" s="134">
        <f t="shared" si="1"/>
        <v>6</v>
      </c>
      <c r="K21" s="132">
        <v>0</v>
      </c>
      <c r="L21" s="132">
        <v>0</v>
      </c>
      <c r="M21" s="135">
        <f t="shared" si="2"/>
        <v>0</v>
      </c>
      <c r="N21" s="132">
        <v>0</v>
      </c>
      <c r="O21" s="127"/>
    </row>
    <row r="22" spans="1:15" ht="24.75" customHeight="1">
      <c r="A22" s="129"/>
      <c r="B22" s="137"/>
      <c r="C22" s="166"/>
      <c r="D22" s="131"/>
      <c r="E22" s="130">
        <v>1</v>
      </c>
      <c r="F22" s="132">
        <v>0</v>
      </c>
      <c r="G22" s="132">
        <v>12</v>
      </c>
      <c r="H22" s="132">
        <f t="shared" si="0"/>
        <v>12</v>
      </c>
      <c r="I22" s="132">
        <v>5</v>
      </c>
      <c r="J22" s="134">
        <f t="shared" si="1"/>
        <v>17</v>
      </c>
      <c r="K22" s="132">
        <v>0</v>
      </c>
      <c r="L22" s="132">
        <v>1</v>
      </c>
      <c r="M22" s="135">
        <f t="shared" si="2"/>
        <v>1</v>
      </c>
      <c r="N22" s="132">
        <v>1</v>
      </c>
      <c r="O22" s="127"/>
    </row>
    <row r="23" spans="1:15" ht="24.75" customHeight="1">
      <c r="A23" s="139"/>
      <c r="B23" s="168" t="s">
        <v>96</v>
      </c>
      <c r="C23" s="169"/>
      <c r="D23" s="169"/>
      <c r="E23" s="169"/>
      <c r="F23" s="140">
        <f t="shared" ref="F23:N23" si="3">SUM(F10:F22)</f>
        <v>356</v>
      </c>
      <c r="G23" s="140">
        <f t="shared" si="3"/>
        <v>29</v>
      </c>
      <c r="H23" s="140">
        <f t="shared" si="3"/>
        <v>385</v>
      </c>
      <c r="I23" s="140">
        <f t="shared" si="3"/>
        <v>5</v>
      </c>
      <c r="J23" s="140">
        <f t="shared" si="3"/>
        <v>390</v>
      </c>
      <c r="K23" s="140">
        <f t="shared" si="3"/>
        <v>73</v>
      </c>
      <c r="L23" s="140">
        <f t="shared" si="3"/>
        <v>22</v>
      </c>
      <c r="M23" s="140">
        <f t="shared" si="3"/>
        <v>95</v>
      </c>
      <c r="N23" s="140">
        <f t="shared" si="3"/>
        <v>25</v>
      </c>
      <c r="O23" s="141"/>
    </row>
    <row r="24" spans="1:15" ht="24.75" customHeight="1">
      <c r="A24" s="129"/>
      <c r="B24" s="136"/>
      <c r="C24" s="164" t="s">
        <v>83</v>
      </c>
      <c r="D24" s="138"/>
      <c r="E24" s="137">
        <v>13</v>
      </c>
      <c r="F24" s="132">
        <v>320</v>
      </c>
      <c r="G24" s="132">
        <v>0</v>
      </c>
      <c r="H24" s="132">
        <f t="shared" ref="H24:H36" si="4">F24+G24</f>
        <v>320</v>
      </c>
      <c r="I24" s="133"/>
      <c r="J24" s="134">
        <f t="shared" ref="J24:J36" si="5">H24+I24</f>
        <v>320</v>
      </c>
      <c r="K24" s="132">
        <v>90</v>
      </c>
      <c r="L24" s="132">
        <v>19</v>
      </c>
      <c r="M24" s="135">
        <f t="shared" ref="M24:M36" si="6">K24+L24</f>
        <v>109</v>
      </c>
      <c r="N24" s="132">
        <v>20</v>
      </c>
      <c r="O24" s="127"/>
    </row>
    <row r="25" spans="1:15" ht="24.75" customHeight="1">
      <c r="A25" s="129"/>
      <c r="B25" s="136"/>
      <c r="C25" s="165"/>
      <c r="D25" s="138"/>
      <c r="E25" s="128">
        <v>12</v>
      </c>
      <c r="F25" s="132">
        <v>14</v>
      </c>
      <c r="G25" s="132">
        <v>0</v>
      </c>
      <c r="H25" s="132">
        <f t="shared" si="4"/>
        <v>14</v>
      </c>
      <c r="I25" s="133"/>
      <c r="J25" s="134">
        <f t="shared" si="5"/>
        <v>14</v>
      </c>
      <c r="K25" s="132">
        <v>1</v>
      </c>
      <c r="L25" s="132">
        <v>1</v>
      </c>
      <c r="M25" s="135">
        <f t="shared" si="6"/>
        <v>2</v>
      </c>
      <c r="N25" s="132">
        <v>3</v>
      </c>
      <c r="O25" s="127"/>
    </row>
    <row r="26" spans="1:15" ht="24.75" customHeight="1">
      <c r="A26" s="129"/>
      <c r="B26" s="136" t="s">
        <v>94</v>
      </c>
      <c r="C26" s="166"/>
      <c r="D26" s="138"/>
      <c r="E26" s="128">
        <v>11</v>
      </c>
      <c r="F26" s="132">
        <v>19</v>
      </c>
      <c r="G26" s="132">
        <v>0</v>
      </c>
      <c r="H26" s="132">
        <f t="shared" si="4"/>
        <v>19</v>
      </c>
      <c r="I26" s="133"/>
      <c r="J26" s="134">
        <f t="shared" si="5"/>
        <v>19</v>
      </c>
      <c r="K26" s="132">
        <v>2</v>
      </c>
      <c r="L26" s="132">
        <v>0</v>
      </c>
      <c r="M26" s="135">
        <f t="shared" si="6"/>
        <v>2</v>
      </c>
      <c r="N26" s="132">
        <v>0</v>
      </c>
      <c r="O26" s="127"/>
    </row>
    <row r="27" spans="1:15" ht="24.75" customHeight="1">
      <c r="A27" s="129"/>
      <c r="B27" s="136" t="s">
        <v>97</v>
      </c>
      <c r="C27" s="164" t="s">
        <v>87</v>
      </c>
      <c r="D27" s="138" t="s">
        <v>98</v>
      </c>
      <c r="E27" s="128">
        <v>10</v>
      </c>
      <c r="F27" s="132">
        <v>7</v>
      </c>
      <c r="G27" s="132">
        <v>0</v>
      </c>
      <c r="H27" s="132">
        <f t="shared" si="4"/>
        <v>7</v>
      </c>
      <c r="I27" s="133"/>
      <c r="J27" s="134">
        <f t="shared" si="5"/>
        <v>7</v>
      </c>
      <c r="K27" s="132">
        <v>1</v>
      </c>
      <c r="L27" s="132">
        <v>0</v>
      </c>
      <c r="M27" s="135">
        <f t="shared" si="6"/>
        <v>1</v>
      </c>
      <c r="N27" s="132">
        <v>0</v>
      </c>
      <c r="O27" s="127"/>
    </row>
    <row r="28" spans="1:15" ht="24.75" customHeight="1">
      <c r="A28" s="129"/>
      <c r="B28" s="136" t="s">
        <v>83</v>
      </c>
      <c r="C28" s="165"/>
      <c r="D28" s="138" t="s">
        <v>97</v>
      </c>
      <c r="E28" s="128">
        <v>9</v>
      </c>
      <c r="F28" s="132">
        <v>3</v>
      </c>
      <c r="G28" s="132">
        <v>0</v>
      </c>
      <c r="H28" s="132">
        <f t="shared" si="4"/>
        <v>3</v>
      </c>
      <c r="I28" s="133"/>
      <c r="J28" s="134">
        <f t="shared" si="5"/>
        <v>3</v>
      </c>
      <c r="K28" s="132">
        <v>1</v>
      </c>
      <c r="L28" s="132">
        <v>0</v>
      </c>
      <c r="M28" s="135">
        <f t="shared" si="6"/>
        <v>1</v>
      </c>
      <c r="N28" s="132">
        <v>0</v>
      </c>
      <c r="O28" s="127"/>
    </row>
    <row r="29" spans="1:15" ht="24.75" customHeight="1">
      <c r="A29" s="129"/>
      <c r="B29" s="136" t="s">
        <v>86</v>
      </c>
      <c r="C29" s="165"/>
      <c r="D29" s="138" t="s">
        <v>99</v>
      </c>
      <c r="E29" s="128">
        <v>8</v>
      </c>
      <c r="F29" s="132">
        <v>8</v>
      </c>
      <c r="G29" s="132">
        <v>0</v>
      </c>
      <c r="H29" s="132">
        <f t="shared" si="4"/>
        <v>8</v>
      </c>
      <c r="I29" s="133"/>
      <c r="J29" s="134">
        <f t="shared" si="5"/>
        <v>8</v>
      </c>
      <c r="K29" s="132">
        <v>0</v>
      </c>
      <c r="L29" s="132">
        <v>0</v>
      </c>
      <c r="M29" s="135">
        <f t="shared" si="6"/>
        <v>0</v>
      </c>
      <c r="N29" s="132">
        <v>0</v>
      </c>
      <c r="O29" s="127"/>
    </row>
    <row r="30" spans="1:15" ht="24.75" customHeight="1">
      <c r="A30" s="129"/>
      <c r="B30" s="136" t="s">
        <v>92</v>
      </c>
      <c r="C30" s="165"/>
      <c r="D30" s="138" t="s">
        <v>92</v>
      </c>
      <c r="E30" s="128">
        <v>7</v>
      </c>
      <c r="F30" s="132">
        <v>4</v>
      </c>
      <c r="G30" s="132">
        <v>0</v>
      </c>
      <c r="H30" s="132">
        <f t="shared" si="4"/>
        <v>4</v>
      </c>
      <c r="I30" s="133"/>
      <c r="J30" s="134">
        <f t="shared" si="5"/>
        <v>4</v>
      </c>
      <c r="K30" s="132">
        <v>2</v>
      </c>
      <c r="L30" s="132">
        <v>0</v>
      </c>
      <c r="M30" s="135">
        <f t="shared" si="6"/>
        <v>2</v>
      </c>
      <c r="N30" s="132">
        <v>0</v>
      </c>
      <c r="O30" s="127"/>
    </row>
    <row r="31" spans="1:15" ht="24.75" customHeight="1">
      <c r="A31" s="129"/>
      <c r="B31" s="136" t="s">
        <v>83</v>
      </c>
      <c r="C31" s="166"/>
      <c r="D31" s="138" t="s">
        <v>95</v>
      </c>
      <c r="E31" s="128">
        <v>6</v>
      </c>
      <c r="F31" s="132">
        <v>23</v>
      </c>
      <c r="G31" s="132">
        <v>0</v>
      </c>
      <c r="H31" s="132">
        <f t="shared" si="4"/>
        <v>23</v>
      </c>
      <c r="I31" s="133"/>
      <c r="J31" s="134">
        <f t="shared" si="5"/>
        <v>23</v>
      </c>
      <c r="K31" s="132">
        <v>2</v>
      </c>
      <c r="L31" s="132">
        <v>0</v>
      </c>
      <c r="M31" s="135">
        <f t="shared" si="6"/>
        <v>2</v>
      </c>
      <c r="N31" s="132">
        <v>0</v>
      </c>
      <c r="O31" s="127"/>
    </row>
    <row r="32" spans="1:15" ht="24.75" customHeight="1">
      <c r="A32" s="129"/>
      <c r="B32" s="136" t="s">
        <v>95</v>
      </c>
      <c r="C32" s="164" t="s">
        <v>84</v>
      </c>
      <c r="D32" s="138"/>
      <c r="E32" s="128">
        <v>5</v>
      </c>
      <c r="F32" s="132">
        <v>22</v>
      </c>
      <c r="G32" s="132">
        <v>0</v>
      </c>
      <c r="H32" s="132">
        <f t="shared" si="4"/>
        <v>22</v>
      </c>
      <c r="I32" s="133"/>
      <c r="J32" s="134">
        <f t="shared" si="5"/>
        <v>22</v>
      </c>
      <c r="K32" s="132">
        <v>3</v>
      </c>
      <c r="L32" s="132">
        <v>0</v>
      </c>
      <c r="M32" s="135">
        <f t="shared" si="6"/>
        <v>3</v>
      </c>
      <c r="N32" s="132">
        <v>0</v>
      </c>
      <c r="O32" s="127"/>
    </row>
    <row r="33" spans="1:15" ht="24.75" customHeight="1">
      <c r="A33" s="129"/>
      <c r="B33" s="136"/>
      <c r="C33" s="165"/>
      <c r="D33" s="138"/>
      <c r="E33" s="128">
        <v>4</v>
      </c>
      <c r="F33" s="132">
        <v>3</v>
      </c>
      <c r="G33" s="132">
        <v>0</v>
      </c>
      <c r="H33" s="132">
        <f t="shared" si="4"/>
        <v>3</v>
      </c>
      <c r="I33" s="133"/>
      <c r="J33" s="134">
        <f t="shared" si="5"/>
        <v>3</v>
      </c>
      <c r="K33" s="132">
        <v>0</v>
      </c>
      <c r="L33" s="132">
        <v>0</v>
      </c>
      <c r="M33" s="135">
        <f t="shared" si="6"/>
        <v>0</v>
      </c>
      <c r="N33" s="132">
        <v>0</v>
      </c>
      <c r="O33" s="127"/>
    </row>
    <row r="34" spans="1:15" ht="24.75" customHeight="1">
      <c r="A34" s="129"/>
      <c r="B34" s="136"/>
      <c r="C34" s="165"/>
      <c r="D34" s="138"/>
      <c r="E34" s="128">
        <v>3</v>
      </c>
      <c r="F34" s="132">
        <v>0</v>
      </c>
      <c r="G34" s="132">
        <v>14</v>
      </c>
      <c r="H34" s="132">
        <f t="shared" si="4"/>
        <v>14</v>
      </c>
      <c r="I34" s="133"/>
      <c r="J34" s="134">
        <f t="shared" si="5"/>
        <v>14</v>
      </c>
      <c r="K34" s="132">
        <v>0</v>
      </c>
      <c r="L34" s="132">
        <v>0</v>
      </c>
      <c r="M34" s="135">
        <f t="shared" si="6"/>
        <v>0</v>
      </c>
      <c r="N34" s="132">
        <v>0</v>
      </c>
      <c r="O34" s="127"/>
    </row>
    <row r="35" spans="1:15" ht="24.75" customHeight="1">
      <c r="A35" s="129"/>
      <c r="B35" s="136"/>
      <c r="C35" s="165"/>
      <c r="D35" s="138"/>
      <c r="E35" s="128">
        <v>2</v>
      </c>
      <c r="F35" s="132">
        <v>0</v>
      </c>
      <c r="G35" s="132">
        <v>16</v>
      </c>
      <c r="H35" s="132">
        <f t="shared" si="4"/>
        <v>16</v>
      </c>
      <c r="I35" s="133"/>
      <c r="J35" s="134">
        <f t="shared" si="5"/>
        <v>16</v>
      </c>
      <c r="K35" s="132">
        <v>0</v>
      </c>
      <c r="L35" s="132">
        <v>0</v>
      </c>
      <c r="M35" s="135">
        <f t="shared" si="6"/>
        <v>0</v>
      </c>
      <c r="N35" s="132">
        <v>0</v>
      </c>
      <c r="O35" s="127"/>
    </row>
    <row r="36" spans="1:15" ht="24.75" customHeight="1">
      <c r="A36" s="129"/>
      <c r="B36" s="137"/>
      <c r="C36" s="166"/>
      <c r="D36" s="138"/>
      <c r="E36" s="130">
        <v>1</v>
      </c>
      <c r="F36" s="132">
        <v>0</v>
      </c>
      <c r="G36" s="132">
        <v>26</v>
      </c>
      <c r="H36" s="132">
        <f t="shared" si="4"/>
        <v>26</v>
      </c>
      <c r="I36" s="132">
        <v>7</v>
      </c>
      <c r="J36" s="134">
        <f t="shared" si="5"/>
        <v>33</v>
      </c>
      <c r="K36" s="132">
        <v>0</v>
      </c>
      <c r="L36" s="132">
        <v>1</v>
      </c>
      <c r="M36" s="135">
        <f t="shared" si="6"/>
        <v>1</v>
      </c>
      <c r="N36" s="132">
        <v>2</v>
      </c>
      <c r="O36" s="127"/>
    </row>
    <row r="37" spans="1:15" ht="24.75" customHeight="1">
      <c r="A37" s="139"/>
      <c r="B37" s="168" t="s">
        <v>100</v>
      </c>
      <c r="C37" s="169"/>
      <c r="D37" s="169"/>
      <c r="E37" s="169"/>
      <c r="F37" s="140">
        <f t="shared" ref="F37:N37" si="7">SUM(F24:F36)</f>
        <v>423</v>
      </c>
      <c r="G37" s="140">
        <f t="shared" si="7"/>
        <v>56</v>
      </c>
      <c r="H37" s="140">
        <f t="shared" si="7"/>
        <v>479</v>
      </c>
      <c r="I37" s="140">
        <f t="shared" si="7"/>
        <v>7</v>
      </c>
      <c r="J37" s="140">
        <f t="shared" si="7"/>
        <v>486</v>
      </c>
      <c r="K37" s="140">
        <f t="shared" si="7"/>
        <v>102</v>
      </c>
      <c r="L37" s="140">
        <f t="shared" si="7"/>
        <v>21</v>
      </c>
      <c r="M37" s="140">
        <f t="shared" si="7"/>
        <v>123</v>
      </c>
      <c r="N37" s="140">
        <f t="shared" si="7"/>
        <v>25</v>
      </c>
      <c r="O37" s="141"/>
    </row>
    <row r="38" spans="1:15" ht="24.75" customHeight="1">
      <c r="A38" s="129"/>
      <c r="B38" s="130"/>
      <c r="C38" s="164" t="s">
        <v>83</v>
      </c>
      <c r="D38" s="142"/>
      <c r="E38" s="128">
        <v>13</v>
      </c>
      <c r="F38" s="132">
        <v>0</v>
      </c>
      <c r="G38" s="132">
        <v>0</v>
      </c>
      <c r="H38" s="132">
        <f t="shared" ref="H38:H50" si="8">F38+G38</f>
        <v>0</v>
      </c>
      <c r="I38" s="133"/>
      <c r="J38" s="134">
        <f t="shared" ref="J38:J50" si="9">H38+I38</f>
        <v>0</v>
      </c>
      <c r="K38" s="132">
        <v>0</v>
      </c>
      <c r="L38" s="132">
        <v>0</v>
      </c>
      <c r="M38" s="135">
        <f t="shared" ref="M38:M50" si="10">K38+L38</f>
        <v>0</v>
      </c>
      <c r="N38" s="132">
        <v>0</v>
      </c>
      <c r="O38" s="127"/>
    </row>
    <row r="39" spans="1:15" ht="24.75" customHeight="1">
      <c r="A39" s="129"/>
      <c r="B39" s="136"/>
      <c r="C39" s="165"/>
      <c r="D39" s="138" t="s">
        <v>101</v>
      </c>
      <c r="E39" s="128">
        <v>12</v>
      </c>
      <c r="F39" s="132">
        <v>0</v>
      </c>
      <c r="G39" s="132">
        <v>0</v>
      </c>
      <c r="H39" s="132">
        <f t="shared" si="8"/>
        <v>0</v>
      </c>
      <c r="I39" s="133"/>
      <c r="J39" s="134">
        <f t="shared" si="9"/>
        <v>0</v>
      </c>
      <c r="K39" s="132">
        <v>0</v>
      </c>
      <c r="L39" s="132">
        <v>0</v>
      </c>
      <c r="M39" s="135">
        <f t="shared" si="10"/>
        <v>0</v>
      </c>
      <c r="N39" s="132">
        <v>0</v>
      </c>
      <c r="O39" s="127"/>
    </row>
    <row r="40" spans="1:15" ht="24.75" customHeight="1">
      <c r="A40" s="129"/>
      <c r="B40" s="136" t="s">
        <v>84</v>
      </c>
      <c r="C40" s="166"/>
      <c r="D40" s="138" t="s">
        <v>88</v>
      </c>
      <c r="E40" s="128">
        <v>11</v>
      </c>
      <c r="F40" s="132">
        <v>0</v>
      </c>
      <c r="G40" s="132">
        <v>0</v>
      </c>
      <c r="H40" s="132">
        <f t="shared" si="8"/>
        <v>0</v>
      </c>
      <c r="I40" s="133"/>
      <c r="J40" s="134">
        <f t="shared" si="9"/>
        <v>0</v>
      </c>
      <c r="K40" s="132">
        <v>0</v>
      </c>
      <c r="L40" s="132">
        <v>0</v>
      </c>
      <c r="M40" s="135">
        <f t="shared" si="10"/>
        <v>0</v>
      </c>
      <c r="N40" s="132">
        <v>0</v>
      </c>
      <c r="O40" s="127"/>
    </row>
    <row r="41" spans="1:15" ht="24.75" customHeight="1">
      <c r="A41" s="129"/>
      <c r="B41" s="136" t="s">
        <v>88</v>
      </c>
      <c r="C41" s="164" t="s">
        <v>87</v>
      </c>
      <c r="D41" s="138" t="s">
        <v>86</v>
      </c>
      <c r="E41" s="128">
        <v>10</v>
      </c>
      <c r="F41" s="132">
        <v>0</v>
      </c>
      <c r="G41" s="132">
        <v>0</v>
      </c>
      <c r="H41" s="132">
        <f t="shared" si="8"/>
        <v>0</v>
      </c>
      <c r="I41" s="133"/>
      <c r="J41" s="134">
        <f t="shared" si="9"/>
        <v>0</v>
      </c>
      <c r="K41" s="132">
        <v>0</v>
      </c>
      <c r="L41" s="132">
        <v>0</v>
      </c>
      <c r="M41" s="135">
        <f t="shared" si="10"/>
        <v>0</v>
      </c>
      <c r="N41" s="132">
        <v>0</v>
      </c>
      <c r="O41" s="127"/>
    </row>
    <row r="42" spans="1:15" ht="24.75" customHeight="1">
      <c r="A42" s="129"/>
      <c r="B42" s="136" t="s">
        <v>102</v>
      </c>
      <c r="C42" s="165"/>
      <c r="D42" s="138" t="s">
        <v>99</v>
      </c>
      <c r="E42" s="128">
        <v>9</v>
      </c>
      <c r="F42" s="132">
        <v>0</v>
      </c>
      <c r="G42" s="132">
        <v>0</v>
      </c>
      <c r="H42" s="132">
        <f t="shared" si="8"/>
        <v>0</v>
      </c>
      <c r="I42" s="133"/>
      <c r="J42" s="134">
        <f t="shared" si="9"/>
        <v>0</v>
      </c>
      <c r="K42" s="132">
        <v>0</v>
      </c>
      <c r="L42" s="132">
        <v>0</v>
      </c>
      <c r="M42" s="135">
        <f t="shared" si="10"/>
        <v>0</v>
      </c>
      <c r="N42" s="132">
        <v>0</v>
      </c>
      <c r="O42" s="127"/>
    </row>
    <row r="43" spans="1:15" ht="24.75" customHeight="1">
      <c r="A43" s="129"/>
      <c r="B43" s="136" t="s">
        <v>92</v>
      </c>
      <c r="C43" s="165"/>
      <c r="D43" s="138" t="s">
        <v>84</v>
      </c>
      <c r="E43" s="128">
        <v>8</v>
      </c>
      <c r="F43" s="132">
        <v>0</v>
      </c>
      <c r="G43" s="132">
        <v>0</v>
      </c>
      <c r="H43" s="132">
        <f t="shared" si="8"/>
        <v>0</v>
      </c>
      <c r="I43" s="133"/>
      <c r="J43" s="134">
        <f t="shared" si="9"/>
        <v>0</v>
      </c>
      <c r="K43" s="132">
        <v>0</v>
      </c>
      <c r="L43" s="132">
        <v>0</v>
      </c>
      <c r="M43" s="135">
        <f t="shared" si="10"/>
        <v>0</v>
      </c>
      <c r="N43" s="132">
        <v>0</v>
      </c>
      <c r="O43" s="127"/>
    </row>
    <row r="44" spans="1:15" ht="24.75" customHeight="1">
      <c r="A44" s="129"/>
      <c r="B44" s="136" t="s">
        <v>90</v>
      </c>
      <c r="C44" s="165"/>
      <c r="D44" s="138" t="s">
        <v>98</v>
      </c>
      <c r="E44" s="128">
        <v>7</v>
      </c>
      <c r="F44" s="132">
        <v>0</v>
      </c>
      <c r="G44" s="132">
        <v>0</v>
      </c>
      <c r="H44" s="132">
        <f t="shared" si="8"/>
        <v>0</v>
      </c>
      <c r="I44" s="133"/>
      <c r="J44" s="134">
        <f t="shared" si="9"/>
        <v>0</v>
      </c>
      <c r="K44" s="132">
        <v>0</v>
      </c>
      <c r="L44" s="132">
        <v>0</v>
      </c>
      <c r="M44" s="135">
        <f t="shared" si="10"/>
        <v>0</v>
      </c>
      <c r="N44" s="132">
        <v>0</v>
      </c>
      <c r="O44" s="127"/>
    </row>
    <row r="45" spans="1:15" ht="24.75" customHeight="1">
      <c r="A45" s="129"/>
      <c r="B45" s="136" t="s">
        <v>92</v>
      </c>
      <c r="C45" s="166"/>
      <c r="D45" s="138" t="s">
        <v>91</v>
      </c>
      <c r="E45" s="128">
        <v>6</v>
      </c>
      <c r="F45" s="132">
        <v>0</v>
      </c>
      <c r="G45" s="132">
        <v>0</v>
      </c>
      <c r="H45" s="132">
        <f t="shared" si="8"/>
        <v>0</v>
      </c>
      <c r="I45" s="133"/>
      <c r="J45" s="134">
        <f t="shared" si="9"/>
        <v>0</v>
      </c>
      <c r="K45" s="132">
        <v>0</v>
      </c>
      <c r="L45" s="132">
        <v>0</v>
      </c>
      <c r="M45" s="135">
        <f t="shared" si="10"/>
        <v>0</v>
      </c>
      <c r="N45" s="132">
        <v>0</v>
      </c>
      <c r="O45" s="127"/>
    </row>
    <row r="46" spans="1:15" ht="24.75" customHeight="1">
      <c r="A46" s="129"/>
      <c r="B46" s="136" t="s">
        <v>84</v>
      </c>
      <c r="C46" s="164" t="s">
        <v>84</v>
      </c>
      <c r="D46" s="138" t="s">
        <v>86</v>
      </c>
      <c r="E46" s="128">
        <v>5</v>
      </c>
      <c r="F46" s="132">
        <v>0</v>
      </c>
      <c r="G46" s="132">
        <v>0</v>
      </c>
      <c r="H46" s="132">
        <f t="shared" si="8"/>
        <v>0</v>
      </c>
      <c r="I46" s="133"/>
      <c r="J46" s="134">
        <f t="shared" si="9"/>
        <v>0</v>
      </c>
      <c r="K46" s="132">
        <v>0</v>
      </c>
      <c r="L46" s="132">
        <v>0</v>
      </c>
      <c r="M46" s="135">
        <f t="shared" si="10"/>
        <v>0</v>
      </c>
      <c r="N46" s="132">
        <v>0</v>
      </c>
      <c r="O46" s="127"/>
    </row>
    <row r="47" spans="1:15" ht="24.75" customHeight="1">
      <c r="A47" s="129"/>
      <c r="B47" s="136" t="s">
        <v>93</v>
      </c>
      <c r="C47" s="165"/>
      <c r="D47" s="138" t="s">
        <v>94</v>
      </c>
      <c r="E47" s="128">
        <v>4</v>
      </c>
      <c r="F47" s="132">
        <v>0</v>
      </c>
      <c r="G47" s="132">
        <v>0</v>
      </c>
      <c r="H47" s="132">
        <f t="shared" si="8"/>
        <v>0</v>
      </c>
      <c r="I47" s="133"/>
      <c r="J47" s="134">
        <f t="shared" si="9"/>
        <v>0</v>
      </c>
      <c r="K47" s="132">
        <v>0</v>
      </c>
      <c r="L47" s="132">
        <v>0</v>
      </c>
      <c r="M47" s="135">
        <f t="shared" si="10"/>
        <v>0</v>
      </c>
      <c r="N47" s="132">
        <v>0</v>
      </c>
      <c r="O47" s="127"/>
    </row>
    <row r="48" spans="1:15" ht="24.75" customHeight="1">
      <c r="A48" s="129"/>
      <c r="B48" s="136"/>
      <c r="C48" s="165"/>
      <c r="D48" s="138" t="s">
        <v>84</v>
      </c>
      <c r="E48" s="128">
        <v>3</v>
      </c>
      <c r="F48" s="132">
        <v>0</v>
      </c>
      <c r="G48" s="132">
        <v>0</v>
      </c>
      <c r="H48" s="132">
        <f t="shared" si="8"/>
        <v>0</v>
      </c>
      <c r="I48" s="133"/>
      <c r="J48" s="134">
        <f t="shared" si="9"/>
        <v>0</v>
      </c>
      <c r="K48" s="132">
        <v>0</v>
      </c>
      <c r="L48" s="132">
        <v>0</v>
      </c>
      <c r="M48" s="135">
        <f t="shared" si="10"/>
        <v>0</v>
      </c>
      <c r="N48" s="132">
        <v>0</v>
      </c>
      <c r="O48" s="127"/>
    </row>
    <row r="49" spans="1:15" ht="24.75" customHeight="1">
      <c r="A49" s="129"/>
      <c r="B49" s="136"/>
      <c r="C49" s="165"/>
      <c r="D49" s="138" t="s">
        <v>90</v>
      </c>
      <c r="E49" s="128">
        <v>2</v>
      </c>
      <c r="F49" s="132">
        <v>0</v>
      </c>
      <c r="G49" s="132">
        <v>0</v>
      </c>
      <c r="H49" s="132">
        <f t="shared" si="8"/>
        <v>0</v>
      </c>
      <c r="I49" s="133"/>
      <c r="J49" s="134">
        <f t="shared" si="9"/>
        <v>0</v>
      </c>
      <c r="K49" s="132">
        <v>0</v>
      </c>
      <c r="L49" s="132">
        <v>0</v>
      </c>
      <c r="M49" s="135">
        <f t="shared" si="10"/>
        <v>0</v>
      </c>
      <c r="N49" s="132">
        <v>0</v>
      </c>
      <c r="O49" s="127"/>
    </row>
    <row r="50" spans="1:15" ht="24.75" customHeight="1">
      <c r="A50" s="129"/>
      <c r="B50" s="137"/>
      <c r="C50" s="166"/>
      <c r="D50" s="137"/>
      <c r="E50" s="130">
        <v>1</v>
      </c>
      <c r="F50" s="132">
        <v>0</v>
      </c>
      <c r="G50" s="132">
        <v>0</v>
      </c>
      <c r="H50" s="132">
        <f t="shared" si="8"/>
        <v>0</v>
      </c>
      <c r="I50" s="143">
        <v>0</v>
      </c>
      <c r="J50" s="134">
        <f t="shared" si="9"/>
        <v>0</v>
      </c>
      <c r="K50" s="132">
        <v>0</v>
      </c>
      <c r="L50" s="132">
        <v>0</v>
      </c>
      <c r="M50" s="135">
        <f t="shared" si="10"/>
        <v>0</v>
      </c>
      <c r="N50" s="132">
        <v>0</v>
      </c>
      <c r="O50" s="127"/>
    </row>
    <row r="51" spans="1:15" ht="24.75" customHeight="1">
      <c r="A51" s="141"/>
      <c r="B51" s="168" t="s">
        <v>103</v>
      </c>
      <c r="C51" s="169"/>
      <c r="D51" s="169"/>
      <c r="E51" s="169"/>
      <c r="F51" s="140">
        <f t="shared" ref="F51:N51" si="11">SUM(F38:F50)</f>
        <v>0</v>
      </c>
      <c r="G51" s="140">
        <f t="shared" si="11"/>
        <v>0</v>
      </c>
      <c r="H51" s="140">
        <f t="shared" si="11"/>
        <v>0</v>
      </c>
      <c r="I51" s="140">
        <f t="shared" si="11"/>
        <v>0</v>
      </c>
      <c r="J51" s="140">
        <f t="shared" si="11"/>
        <v>0</v>
      </c>
      <c r="K51" s="140">
        <f t="shared" si="11"/>
        <v>0</v>
      </c>
      <c r="L51" s="140">
        <f t="shared" si="11"/>
        <v>0</v>
      </c>
      <c r="M51" s="140">
        <f t="shared" si="11"/>
        <v>0</v>
      </c>
      <c r="N51" s="140">
        <f t="shared" si="11"/>
        <v>0</v>
      </c>
      <c r="O51" s="141"/>
    </row>
    <row r="52" spans="1:15" ht="24.75" customHeight="1">
      <c r="A52" s="127"/>
      <c r="B52" s="170" t="s">
        <v>104</v>
      </c>
      <c r="C52" s="171"/>
      <c r="D52" s="171"/>
      <c r="E52" s="172"/>
      <c r="F52" s="144"/>
      <c r="G52" s="144"/>
      <c r="H52" s="132"/>
      <c r="I52" s="144"/>
      <c r="J52" s="134"/>
      <c r="K52" s="132">
        <v>1</v>
      </c>
      <c r="L52" s="132">
        <v>0</v>
      </c>
      <c r="M52" s="135">
        <f>K52+L52</f>
        <v>1</v>
      </c>
      <c r="N52" s="132">
        <v>0</v>
      </c>
      <c r="O52" s="127"/>
    </row>
    <row r="53" spans="1:15" ht="24.75" customHeight="1">
      <c r="A53" s="141"/>
      <c r="B53" s="168" t="s">
        <v>105</v>
      </c>
      <c r="C53" s="169"/>
      <c r="D53" s="169"/>
      <c r="E53" s="169"/>
      <c r="F53" s="140">
        <f t="shared" ref="F53:N53" si="12">+F23+F37+F51+F52</f>
        <v>779</v>
      </c>
      <c r="G53" s="140">
        <f t="shared" si="12"/>
        <v>85</v>
      </c>
      <c r="H53" s="140">
        <f t="shared" si="12"/>
        <v>864</v>
      </c>
      <c r="I53" s="140">
        <f t="shared" si="12"/>
        <v>12</v>
      </c>
      <c r="J53" s="140">
        <f t="shared" si="12"/>
        <v>876</v>
      </c>
      <c r="K53" s="140">
        <f t="shared" si="12"/>
        <v>176</v>
      </c>
      <c r="L53" s="140">
        <f t="shared" si="12"/>
        <v>43</v>
      </c>
      <c r="M53" s="140">
        <f t="shared" si="12"/>
        <v>219</v>
      </c>
      <c r="N53" s="140">
        <f t="shared" si="12"/>
        <v>50</v>
      </c>
      <c r="O53" s="141"/>
    </row>
    <row r="54" spans="1:15" ht="24.75" customHeight="1">
      <c r="A54" s="127"/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</row>
    <row r="55" spans="1:15" ht="24.75" customHeight="1">
      <c r="A55" s="127"/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55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233</v>
      </c>
      <c r="G10" s="83">
        <v>0</v>
      </c>
      <c r="H10" s="83">
        <f t="shared" ref="H10:H22" si="0">F10+G10</f>
        <v>233</v>
      </c>
      <c r="I10" s="84"/>
      <c r="J10" s="85">
        <f t="shared" ref="J10:J22" si="1">H10+I10</f>
        <v>233</v>
      </c>
      <c r="K10" s="83">
        <v>52</v>
      </c>
      <c r="L10" s="83">
        <v>15</v>
      </c>
      <c r="M10" s="86">
        <f t="shared" ref="M10:M22" si="2">K10+L10</f>
        <v>67</v>
      </c>
      <c r="N10" s="83">
        <v>16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1</v>
      </c>
      <c r="L11" s="83">
        <v>0</v>
      </c>
      <c r="M11" s="86">
        <f t="shared" si="2"/>
        <v>1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3</v>
      </c>
      <c r="G13" s="83">
        <v>0</v>
      </c>
      <c r="H13" s="83">
        <f t="shared" si="0"/>
        <v>3</v>
      </c>
      <c r="I13" s="84"/>
      <c r="J13" s="85">
        <f t="shared" si="1"/>
        <v>3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11</v>
      </c>
      <c r="G14" s="83">
        <v>0</v>
      </c>
      <c r="H14" s="83">
        <f t="shared" si="0"/>
        <v>11</v>
      </c>
      <c r="I14" s="84"/>
      <c r="J14" s="85">
        <f t="shared" si="1"/>
        <v>11</v>
      </c>
      <c r="K14" s="83">
        <v>0</v>
      </c>
      <c r="L14" s="83">
        <v>1</v>
      </c>
      <c r="M14" s="86">
        <f t="shared" si="2"/>
        <v>1</v>
      </c>
      <c r="N14" s="83">
        <v>1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8</v>
      </c>
      <c r="G16" s="83">
        <v>0</v>
      </c>
      <c r="H16" s="83">
        <f t="shared" si="0"/>
        <v>8</v>
      </c>
      <c r="I16" s="84"/>
      <c r="J16" s="85">
        <f t="shared" si="1"/>
        <v>8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11</v>
      </c>
      <c r="G17" s="83">
        <v>0</v>
      </c>
      <c r="H17" s="83">
        <f t="shared" si="0"/>
        <v>11</v>
      </c>
      <c r="I17" s="84"/>
      <c r="J17" s="85">
        <f t="shared" si="1"/>
        <v>11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1</v>
      </c>
      <c r="G18" s="83">
        <v>0</v>
      </c>
      <c r="H18" s="83">
        <f t="shared" si="0"/>
        <v>1</v>
      </c>
      <c r="I18" s="84"/>
      <c r="J18" s="85">
        <f t="shared" si="1"/>
        <v>1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9</v>
      </c>
      <c r="G19" s="83">
        <v>0</v>
      </c>
      <c r="H19" s="83">
        <f t="shared" si="0"/>
        <v>9</v>
      </c>
      <c r="I19" s="84"/>
      <c r="J19" s="85">
        <f t="shared" si="1"/>
        <v>9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2</v>
      </c>
      <c r="H21" s="83">
        <f t="shared" si="0"/>
        <v>2</v>
      </c>
      <c r="I21" s="84"/>
      <c r="J21" s="85">
        <f t="shared" si="1"/>
        <v>2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7</v>
      </c>
      <c r="H22" s="83">
        <f t="shared" si="0"/>
        <v>7</v>
      </c>
      <c r="I22" s="83">
        <v>2</v>
      </c>
      <c r="J22" s="85">
        <f t="shared" si="1"/>
        <v>9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280</v>
      </c>
      <c r="G23" s="91">
        <f t="shared" si="3"/>
        <v>9</v>
      </c>
      <c r="H23" s="91">
        <f t="shared" si="3"/>
        <v>289</v>
      </c>
      <c r="I23" s="91">
        <f t="shared" si="3"/>
        <v>2</v>
      </c>
      <c r="J23" s="91">
        <f t="shared" si="3"/>
        <v>291</v>
      </c>
      <c r="K23" s="91">
        <f t="shared" si="3"/>
        <v>53</v>
      </c>
      <c r="L23" s="91">
        <f t="shared" si="3"/>
        <v>16</v>
      </c>
      <c r="M23" s="91">
        <f t="shared" si="3"/>
        <v>69</v>
      </c>
      <c r="N23" s="91">
        <f t="shared" si="3"/>
        <v>17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292</v>
      </c>
      <c r="G24" s="83">
        <v>0</v>
      </c>
      <c r="H24" s="83">
        <f t="shared" ref="H24:H36" si="4">F24+G24</f>
        <v>292</v>
      </c>
      <c r="I24" s="84"/>
      <c r="J24" s="85">
        <f t="shared" ref="J24:J36" si="5">H24+I24</f>
        <v>292</v>
      </c>
      <c r="K24" s="83">
        <v>92</v>
      </c>
      <c r="L24" s="83">
        <v>30</v>
      </c>
      <c r="M24" s="86">
        <f t="shared" ref="M24:M36" si="6">K24+L24</f>
        <v>122</v>
      </c>
      <c r="N24" s="83">
        <v>44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0</v>
      </c>
      <c r="G25" s="83">
        <v>0</v>
      </c>
      <c r="H25" s="83">
        <f t="shared" si="4"/>
        <v>0</v>
      </c>
      <c r="I25" s="84"/>
      <c r="J25" s="85">
        <f t="shared" si="5"/>
        <v>0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0</v>
      </c>
      <c r="G26" s="83">
        <v>0</v>
      </c>
      <c r="H26" s="83">
        <f t="shared" si="4"/>
        <v>0</v>
      </c>
      <c r="I26" s="84"/>
      <c r="J26" s="85">
        <f t="shared" si="5"/>
        <v>0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14</v>
      </c>
      <c r="G28" s="83">
        <v>0</v>
      </c>
      <c r="H28" s="83">
        <f t="shared" si="4"/>
        <v>14</v>
      </c>
      <c r="I28" s="84"/>
      <c r="J28" s="85">
        <f t="shared" si="5"/>
        <v>14</v>
      </c>
      <c r="K28" s="83">
        <v>0</v>
      </c>
      <c r="L28" s="83">
        <v>1</v>
      </c>
      <c r="M28" s="86">
        <f t="shared" si="6"/>
        <v>1</v>
      </c>
      <c r="N28" s="83">
        <v>3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8</v>
      </c>
      <c r="G29" s="83">
        <v>0</v>
      </c>
      <c r="H29" s="83">
        <f t="shared" si="4"/>
        <v>8</v>
      </c>
      <c r="I29" s="84"/>
      <c r="J29" s="85">
        <f t="shared" si="5"/>
        <v>8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11</v>
      </c>
      <c r="G30" s="83">
        <v>0</v>
      </c>
      <c r="H30" s="83">
        <f t="shared" si="4"/>
        <v>11</v>
      </c>
      <c r="I30" s="84"/>
      <c r="J30" s="85">
        <f t="shared" si="5"/>
        <v>11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19</v>
      </c>
      <c r="G31" s="83">
        <v>0</v>
      </c>
      <c r="H31" s="83">
        <f t="shared" si="4"/>
        <v>19</v>
      </c>
      <c r="I31" s="84"/>
      <c r="J31" s="85">
        <f t="shared" si="5"/>
        <v>19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15</v>
      </c>
      <c r="G32" s="83">
        <v>0</v>
      </c>
      <c r="H32" s="83">
        <f t="shared" si="4"/>
        <v>15</v>
      </c>
      <c r="I32" s="84"/>
      <c r="J32" s="85">
        <f t="shared" si="5"/>
        <v>15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18</v>
      </c>
      <c r="G33" s="83">
        <v>0</v>
      </c>
      <c r="H33" s="83">
        <f t="shared" si="4"/>
        <v>18</v>
      </c>
      <c r="I33" s="84"/>
      <c r="J33" s="85">
        <f t="shared" si="5"/>
        <v>18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1</v>
      </c>
      <c r="L34" s="83">
        <v>0</v>
      </c>
      <c r="M34" s="86">
        <f t="shared" si="6"/>
        <v>1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6</v>
      </c>
      <c r="H35" s="83">
        <f t="shared" si="4"/>
        <v>6</v>
      </c>
      <c r="I35" s="84"/>
      <c r="J35" s="85">
        <f t="shared" si="5"/>
        <v>6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28</v>
      </c>
      <c r="H36" s="83">
        <f t="shared" si="4"/>
        <v>28</v>
      </c>
      <c r="I36" s="83">
        <v>8</v>
      </c>
      <c r="J36" s="85">
        <f t="shared" si="5"/>
        <v>36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379</v>
      </c>
      <c r="G37" s="91">
        <f t="shared" si="7"/>
        <v>34</v>
      </c>
      <c r="H37" s="91">
        <f t="shared" si="7"/>
        <v>413</v>
      </c>
      <c r="I37" s="91">
        <f t="shared" si="7"/>
        <v>8</v>
      </c>
      <c r="J37" s="91">
        <f t="shared" si="7"/>
        <v>421</v>
      </c>
      <c r="K37" s="91">
        <f t="shared" si="7"/>
        <v>93</v>
      </c>
      <c r="L37" s="91">
        <f t="shared" si="7"/>
        <v>31</v>
      </c>
      <c r="M37" s="91">
        <f t="shared" si="7"/>
        <v>124</v>
      </c>
      <c r="N37" s="91">
        <f t="shared" si="7"/>
        <v>47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3</v>
      </c>
      <c r="L52" s="83">
        <v>2</v>
      </c>
      <c r="M52" s="86">
        <f>K52+L52</f>
        <v>5</v>
      </c>
      <c r="N52" s="83">
        <v>2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659</v>
      </c>
      <c r="G53" s="91">
        <f t="shared" si="12"/>
        <v>43</v>
      </c>
      <c r="H53" s="91">
        <f t="shared" si="12"/>
        <v>702</v>
      </c>
      <c r="I53" s="91">
        <f t="shared" si="12"/>
        <v>10</v>
      </c>
      <c r="J53" s="91">
        <f t="shared" si="12"/>
        <v>712</v>
      </c>
      <c r="K53" s="91">
        <f t="shared" si="12"/>
        <v>149</v>
      </c>
      <c r="L53" s="91">
        <f t="shared" si="12"/>
        <v>49</v>
      </c>
      <c r="M53" s="91">
        <f t="shared" si="12"/>
        <v>198</v>
      </c>
      <c r="N53" s="91">
        <f t="shared" si="12"/>
        <v>66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N53"/>
  <sheetViews>
    <sheetView showGridLines="0" tabSelected="1" workbookViewId="0">
      <selection activeCell="F10" sqref="F10"/>
    </sheetView>
  </sheetViews>
  <sheetFormatPr defaultRowHeight="12.75"/>
  <cols>
    <col min="1" max="1" width="1.7109375" style="52" customWidth="1"/>
    <col min="2" max="5" width="8.7109375" style="52" customWidth="1"/>
    <col min="6" max="14" width="15.7109375" style="52" customWidth="1"/>
    <col min="15" max="15" width="9.140625" style="52" customWidth="1"/>
    <col min="16" max="16384" width="9.140625" style="52"/>
  </cols>
  <sheetData>
    <row r="1" spans="1:14" s="8" customFormat="1" ht="49.5" customHeight="1">
      <c r="B1" s="153" t="s">
        <v>0</v>
      </c>
      <c r="C1" s="153"/>
      <c r="D1" s="153"/>
      <c r="E1" s="153"/>
    </row>
    <row r="2" spans="1:14" s="7" customFormat="1" ht="30" customHeight="1">
      <c r="B2" s="154" t="s">
        <v>1</v>
      </c>
      <c r="C2" s="154"/>
      <c r="D2" s="154"/>
      <c r="E2" s="154"/>
      <c r="F2" s="8" t="s">
        <v>78</v>
      </c>
    </row>
    <row r="3" spans="1:14" s="7" customFormat="1" ht="30" customHeight="1">
      <c r="B3" s="154" t="s">
        <v>3</v>
      </c>
      <c r="C3" s="154"/>
      <c r="D3" s="154"/>
      <c r="E3" s="154"/>
      <c r="F3" s="34" t="s">
        <v>4</v>
      </c>
      <c r="G3" s="34"/>
    </row>
    <row r="4" spans="1:14" s="7" customFormat="1" ht="30" customHeight="1">
      <c r="B4" s="154" t="s">
        <v>5</v>
      </c>
      <c r="C4" s="154"/>
      <c r="D4" s="154"/>
      <c r="E4" s="154"/>
      <c r="F4" s="9" t="s">
        <v>79</v>
      </c>
      <c r="G4" s="1">
        <v>2021</v>
      </c>
    </row>
    <row r="5" spans="1:14" s="7" customFormat="1" ht="39.75" customHeight="1"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</row>
    <row r="6" spans="1:14" s="7" customFormat="1" ht="30" customHeight="1">
      <c r="B6" s="11" t="s">
        <v>7</v>
      </c>
    </row>
    <row r="7" spans="1:14" ht="24.75" customHeight="1">
      <c r="B7" s="161" t="s">
        <v>80</v>
      </c>
      <c r="C7" s="161"/>
      <c r="D7" s="161"/>
      <c r="E7" s="161"/>
      <c r="F7" s="161" t="s">
        <v>9</v>
      </c>
      <c r="G7" s="161"/>
      <c r="H7" s="161"/>
      <c r="I7" s="161"/>
      <c r="J7" s="161"/>
      <c r="K7" s="161" t="s">
        <v>10</v>
      </c>
      <c r="L7" s="161"/>
      <c r="M7" s="161"/>
      <c r="N7" s="161"/>
    </row>
    <row r="8" spans="1:14" ht="24.75" customHeight="1">
      <c r="B8" s="161"/>
      <c r="C8" s="161"/>
      <c r="D8" s="161"/>
      <c r="E8" s="161"/>
      <c r="F8" s="161" t="s">
        <v>11</v>
      </c>
      <c r="G8" s="161"/>
      <c r="H8" s="161"/>
      <c r="I8" s="161" t="s">
        <v>12</v>
      </c>
      <c r="J8" s="161" t="s">
        <v>13</v>
      </c>
      <c r="K8" s="161" t="s">
        <v>14</v>
      </c>
      <c r="L8" s="161" t="s">
        <v>81</v>
      </c>
      <c r="M8" s="161" t="s">
        <v>13</v>
      </c>
      <c r="N8" s="161" t="s">
        <v>82</v>
      </c>
    </row>
    <row r="9" spans="1:14" ht="24.75" customHeight="1">
      <c r="B9" s="161"/>
      <c r="C9" s="161"/>
      <c r="D9" s="161"/>
      <c r="E9" s="161"/>
      <c r="F9" s="35" t="s">
        <v>19</v>
      </c>
      <c r="G9" s="35" t="s">
        <v>20</v>
      </c>
      <c r="H9" s="35" t="s">
        <v>21</v>
      </c>
      <c r="I9" s="161"/>
      <c r="J9" s="161"/>
      <c r="K9" s="161"/>
      <c r="L9" s="161"/>
      <c r="M9" s="161"/>
      <c r="N9" s="161"/>
    </row>
    <row r="10" spans="1:14" ht="24.75" customHeight="1">
      <c r="A10" s="36"/>
      <c r="B10" s="37"/>
      <c r="C10" s="158" t="s">
        <v>83</v>
      </c>
      <c r="D10" s="38"/>
      <c r="E10" s="35">
        <v>13</v>
      </c>
      <c r="F10" s="39">
        <f>SUM('TSE:TRE-AP'!F10)</f>
        <v>4537</v>
      </c>
      <c r="G10" s="39">
        <f>SUM('TSE:TRE-AP'!G10)</f>
        <v>0</v>
      </c>
      <c r="H10" s="39">
        <f t="shared" ref="H10:H22" si="0">F10+G10</f>
        <v>4537</v>
      </c>
      <c r="I10" s="40"/>
      <c r="J10" s="41">
        <f t="shared" ref="J10:J22" si="1">H10+I10</f>
        <v>4537</v>
      </c>
      <c r="K10" s="39">
        <f>SUM('TSE:TRE-AP'!K10)</f>
        <v>1527</v>
      </c>
      <c r="L10" s="39">
        <f>SUM('TSE:TRE-AP'!L10)</f>
        <v>452</v>
      </c>
      <c r="M10" s="42">
        <f t="shared" ref="M10:M22" si="2">K10+L10</f>
        <v>1979</v>
      </c>
      <c r="N10" s="39">
        <f>SUM('TSE:TRE-AP'!N10)</f>
        <v>518</v>
      </c>
    </row>
    <row r="11" spans="1:14" ht="24.75" customHeight="1">
      <c r="A11" s="36"/>
      <c r="B11" s="43"/>
      <c r="C11" s="159"/>
      <c r="D11" s="38"/>
      <c r="E11" s="35">
        <v>12</v>
      </c>
      <c r="F11" s="39">
        <f>SUM('TSE:TRE-AP'!F11)</f>
        <v>128</v>
      </c>
      <c r="G11" s="39">
        <f>SUM('TSE:TRE-AP'!G11)</f>
        <v>0</v>
      </c>
      <c r="H11" s="39">
        <f t="shared" si="0"/>
        <v>128</v>
      </c>
      <c r="I11" s="40"/>
      <c r="J11" s="41">
        <f t="shared" si="1"/>
        <v>128</v>
      </c>
      <c r="K11" s="39">
        <f>SUM('TSE:TRE-AP'!K11)</f>
        <v>7</v>
      </c>
      <c r="L11" s="39">
        <f>SUM('TSE:TRE-AP'!L11)</f>
        <v>4</v>
      </c>
      <c r="M11" s="42">
        <f t="shared" si="2"/>
        <v>11</v>
      </c>
      <c r="N11" s="39">
        <f>SUM('TSE:TRE-AP'!N11)</f>
        <v>4</v>
      </c>
    </row>
    <row r="12" spans="1:14" ht="24.75" customHeight="1">
      <c r="A12" s="36"/>
      <c r="B12" s="43" t="s">
        <v>84</v>
      </c>
      <c r="C12" s="160"/>
      <c r="D12" s="45" t="s">
        <v>85</v>
      </c>
      <c r="E12" s="35">
        <v>11</v>
      </c>
      <c r="F12" s="39">
        <f>SUM('TSE:TRE-AP'!F12)</f>
        <v>177</v>
      </c>
      <c r="G12" s="39">
        <f>SUM('TSE:TRE-AP'!G12)</f>
        <v>0</v>
      </c>
      <c r="H12" s="39">
        <f t="shared" si="0"/>
        <v>177</v>
      </c>
      <c r="I12" s="40"/>
      <c r="J12" s="41">
        <f t="shared" si="1"/>
        <v>177</v>
      </c>
      <c r="K12" s="39">
        <f>SUM('TSE:TRE-AP'!K12)</f>
        <v>11</v>
      </c>
      <c r="L12" s="39">
        <f>SUM('TSE:TRE-AP'!L12)</f>
        <v>2</v>
      </c>
      <c r="M12" s="42">
        <f t="shared" si="2"/>
        <v>13</v>
      </c>
      <c r="N12" s="39">
        <f>SUM('TSE:TRE-AP'!N12)</f>
        <v>4</v>
      </c>
    </row>
    <row r="13" spans="1:14" ht="24.75" customHeight="1">
      <c r="A13" s="36"/>
      <c r="B13" s="43" t="s">
        <v>86</v>
      </c>
      <c r="C13" s="158" t="s">
        <v>87</v>
      </c>
      <c r="D13" s="45" t="s">
        <v>88</v>
      </c>
      <c r="E13" s="35">
        <v>10</v>
      </c>
      <c r="F13" s="39">
        <f>SUM('TSE:TRE-AP'!F13)</f>
        <v>120</v>
      </c>
      <c r="G13" s="39">
        <f>SUM('TSE:TRE-AP'!G13)</f>
        <v>0</v>
      </c>
      <c r="H13" s="39">
        <f t="shared" si="0"/>
        <v>120</v>
      </c>
      <c r="I13" s="40"/>
      <c r="J13" s="41">
        <f t="shared" si="1"/>
        <v>120</v>
      </c>
      <c r="K13" s="39">
        <f>SUM('TSE:TRE-AP'!K13)</f>
        <v>8</v>
      </c>
      <c r="L13" s="39">
        <f>SUM('TSE:TRE-AP'!L13)</f>
        <v>1</v>
      </c>
      <c r="M13" s="42">
        <f t="shared" si="2"/>
        <v>9</v>
      </c>
      <c r="N13" s="39">
        <f>SUM('TSE:TRE-AP'!N13)</f>
        <v>1</v>
      </c>
    </row>
    <row r="14" spans="1:14" ht="24.75" customHeight="1">
      <c r="A14" s="36"/>
      <c r="B14" s="43" t="s">
        <v>84</v>
      </c>
      <c r="C14" s="159"/>
      <c r="D14" s="45" t="s">
        <v>89</v>
      </c>
      <c r="E14" s="35">
        <v>9</v>
      </c>
      <c r="F14" s="39">
        <f>SUM('TSE:TRE-AP'!F14)</f>
        <v>120</v>
      </c>
      <c r="G14" s="39">
        <f>SUM('TSE:TRE-AP'!G14)</f>
        <v>0</v>
      </c>
      <c r="H14" s="39">
        <f t="shared" si="0"/>
        <v>120</v>
      </c>
      <c r="I14" s="40"/>
      <c r="J14" s="41">
        <f t="shared" si="1"/>
        <v>120</v>
      </c>
      <c r="K14" s="39">
        <f>SUM('TSE:TRE-AP'!K14)</f>
        <v>4</v>
      </c>
      <c r="L14" s="39">
        <f>SUM('TSE:TRE-AP'!L14)</f>
        <v>5</v>
      </c>
      <c r="M14" s="42">
        <f t="shared" si="2"/>
        <v>9</v>
      </c>
      <c r="N14" s="39">
        <f>SUM('TSE:TRE-AP'!N14)</f>
        <v>8</v>
      </c>
    </row>
    <row r="15" spans="1:14" ht="24.75" customHeight="1">
      <c r="A15" s="36"/>
      <c r="B15" s="43" t="s">
        <v>90</v>
      </c>
      <c r="C15" s="159"/>
      <c r="D15" s="45" t="s">
        <v>91</v>
      </c>
      <c r="E15" s="35">
        <v>8</v>
      </c>
      <c r="F15" s="39">
        <f>SUM('TSE:TRE-AP'!F15)</f>
        <v>138</v>
      </c>
      <c r="G15" s="39">
        <f>SUM('TSE:TRE-AP'!G15)</f>
        <v>0</v>
      </c>
      <c r="H15" s="39">
        <f t="shared" si="0"/>
        <v>138</v>
      </c>
      <c r="I15" s="40"/>
      <c r="J15" s="41">
        <f t="shared" si="1"/>
        <v>138</v>
      </c>
      <c r="K15" s="39">
        <f>SUM('TSE:TRE-AP'!K15)</f>
        <v>3</v>
      </c>
      <c r="L15" s="39">
        <f>SUM('TSE:TRE-AP'!L15)</f>
        <v>1</v>
      </c>
      <c r="M15" s="42">
        <f t="shared" si="2"/>
        <v>4</v>
      </c>
      <c r="N15" s="39">
        <f>SUM('TSE:TRE-AP'!N15)</f>
        <v>2</v>
      </c>
    </row>
    <row r="16" spans="1:14" ht="24.75" customHeight="1">
      <c r="A16" s="36"/>
      <c r="B16" s="43" t="s">
        <v>92</v>
      </c>
      <c r="C16" s="159"/>
      <c r="D16" s="45" t="s">
        <v>93</v>
      </c>
      <c r="E16" s="35">
        <v>7</v>
      </c>
      <c r="F16" s="39">
        <f>SUM('TSE:TRE-AP'!F16)</f>
        <v>165</v>
      </c>
      <c r="G16" s="39">
        <f>SUM('TSE:TRE-AP'!G16)</f>
        <v>0</v>
      </c>
      <c r="H16" s="39">
        <f t="shared" si="0"/>
        <v>165</v>
      </c>
      <c r="I16" s="40"/>
      <c r="J16" s="41">
        <f t="shared" si="1"/>
        <v>165</v>
      </c>
      <c r="K16" s="39">
        <f>SUM('TSE:TRE-AP'!K16)</f>
        <v>1</v>
      </c>
      <c r="L16" s="39">
        <f>SUM('TSE:TRE-AP'!L16)</f>
        <v>1</v>
      </c>
      <c r="M16" s="42">
        <f t="shared" si="2"/>
        <v>2</v>
      </c>
      <c r="N16" s="39">
        <f>SUM('TSE:TRE-AP'!N16)</f>
        <v>1</v>
      </c>
    </row>
    <row r="17" spans="1:14" ht="24.75" customHeight="1">
      <c r="A17" s="36"/>
      <c r="B17" s="43" t="s">
        <v>85</v>
      </c>
      <c r="C17" s="160"/>
      <c r="D17" s="45" t="s">
        <v>92</v>
      </c>
      <c r="E17" s="35">
        <v>6</v>
      </c>
      <c r="F17" s="39">
        <f>SUM('TSE:TRE-AP'!F17)</f>
        <v>182</v>
      </c>
      <c r="G17" s="39">
        <f>SUM('TSE:TRE-AP'!G17)</f>
        <v>0</v>
      </c>
      <c r="H17" s="39">
        <f t="shared" si="0"/>
        <v>182</v>
      </c>
      <c r="I17" s="40"/>
      <c r="J17" s="41">
        <f t="shared" si="1"/>
        <v>182</v>
      </c>
      <c r="K17" s="39">
        <f>SUM('TSE:TRE-AP'!K17)</f>
        <v>1</v>
      </c>
      <c r="L17" s="39">
        <f>SUM('TSE:TRE-AP'!L17)</f>
        <v>0</v>
      </c>
      <c r="M17" s="42">
        <f t="shared" si="2"/>
        <v>1</v>
      </c>
      <c r="N17" s="39">
        <f>SUM('TSE:TRE-AP'!N17)</f>
        <v>0</v>
      </c>
    </row>
    <row r="18" spans="1:14" ht="24.75" customHeight="1">
      <c r="A18" s="36"/>
      <c r="B18" s="43" t="s">
        <v>94</v>
      </c>
      <c r="C18" s="158" t="s">
        <v>84</v>
      </c>
      <c r="D18" s="45" t="s">
        <v>95</v>
      </c>
      <c r="E18" s="35">
        <v>5</v>
      </c>
      <c r="F18" s="39">
        <f>SUM('TSE:TRE-AP'!F18)</f>
        <v>296</v>
      </c>
      <c r="G18" s="39">
        <f>SUM('TSE:TRE-AP'!G18)</f>
        <v>0</v>
      </c>
      <c r="H18" s="39">
        <f t="shared" si="0"/>
        <v>296</v>
      </c>
      <c r="I18" s="40"/>
      <c r="J18" s="41">
        <f t="shared" si="1"/>
        <v>296</v>
      </c>
      <c r="K18" s="39">
        <f>SUM('TSE:TRE-AP'!K18)</f>
        <v>2</v>
      </c>
      <c r="L18" s="39">
        <f>SUM('TSE:TRE-AP'!L18)</f>
        <v>3</v>
      </c>
      <c r="M18" s="42">
        <f t="shared" si="2"/>
        <v>5</v>
      </c>
      <c r="N18" s="39">
        <f>SUM('TSE:TRE-AP'!N18)</f>
        <v>4</v>
      </c>
    </row>
    <row r="19" spans="1:14" ht="24.75" customHeight="1">
      <c r="A19" s="36"/>
      <c r="B19" s="43" t="s">
        <v>84</v>
      </c>
      <c r="C19" s="159"/>
      <c r="D19" s="45" t="s">
        <v>93</v>
      </c>
      <c r="E19" s="35">
        <v>4</v>
      </c>
      <c r="F19" s="39">
        <f>SUM('TSE:TRE-AP'!F19)</f>
        <v>236</v>
      </c>
      <c r="G19" s="39">
        <f>SUM('TSE:TRE-AP'!G19)</f>
        <v>0</v>
      </c>
      <c r="H19" s="39">
        <f t="shared" si="0"/>
        <v>236</v>
      </c>
      <c r="I19" s="40"/>
      <c r="J19" s="41">
        <f t="shared" si="1"/>
        <v>236</v>
      </c>
      <c r="K19" s="39">
        <f>SUM('TSE:TRE-AP'!K19)</f>
        <v>1</v>
      </c>
      <c r="L19" s="39">
        <f>SUM('TSE:TRE-AP'!L19)</f>
        <v>2</v>
      </c>
      <c r="M19" s="42">
        <f t="shared" si="2"/>
        <v>3</v>
      </c>
      <c r="N19" s="39">
        <f>SUM('TSE:TRE-AP'!N19)</f>
        <v>2</v>
      </c>
    </row>
    <row r="20" spans="1:14" ht="24.75" customHeight="1">
      <c r="A20" s="36"/>
      <c r="B20" s="43"/>
      <c r="C20" s="159"/>
      <c r="D20" s="38"/>
      <c r="E20" s="35">
        <v>3</v>
      </c>
      <c r="F20" s="39">
        <f>SUM('TSE:TRE-AP'!F20)</f>
        <v>0</v>
      </c>
      <c r="G20" s="39">
        <f>SUM('TSE:TRE-AP'!G20)</f>
        <v>35</v>
      </c>
      <c r="H20" s="39">
        <f t="shared" si="0"/>
        <v>35</v>
      </c>
      <c r="I20" s="40"/>
      <c r="J20" s="41">
        <f t="shared" si="1"/>
        <v>35</v>
      </c>
      <c r="K20" s="39">
        <f>SUM('TSE:TRE-AP'!K20)</f>
        <v>0</v>
      </c>
      <c r="L20" s="39">
        <f>SUM('TSE:TRE-AP'!L20)</f>
        <v>4</v>
      </c>
      <c r="M20" s="42">
        <f t="shared" si="2"/>
        <v>4</v>
      </c>
      <c r="N20" s="39">
        <f>SUM('TSE:TRE-AP'!N20)</f>
        <v>5</v>
      </c>
    </row>
    <row r="21" spans="1:14" ht="24.75" customHeight="1">
      <c r="A21" s="36"/>
      <c r="B21" s="43"/>
      <c r="C21" s="159"/>
      <c r="D21" s="38"/>
      <c r="E21" s="35">
        <v>2</v>
      </c>
      <c r="F21" s="39">
        <f>SUM('TSE:TRE-AP'!F21)</f>
        <v>0</v>
      </c>
      <c r="G21" s="39">
        <f>SUM('TSE:TRE-AP'!G21)</f>
        <v>79</v>
      </c>
      <c r="H21" s="39">
        <f t="shared" si="0"/>
        <v>79</v>
      </c>
      <c r="I21" s="40"/>
      <c r="J21" s="41">
        <f t="shared" si="1"/>
        <v>79</v>
      </c>
      <c r="K21" s="39">
        <f>SUM('TSE:TRE-AP'!K21)</f>
        <v>0</v>
      </c>
      <c r="L21" s="39">
        <f>SUM('TSE:TRE-AP'!L21)</f>
        <v>1</v>
      </c>
      <c r="M21" s="42">
        <f t="shared" si="2"/>
        <v>1</v>
      </c>
      <c r="N21" s="39">
        <f>SUM('TSE:TRE-AP'!N21)</f>
        <v>1</v>
      </c>
    </row>
    <row r="22" spans="1:14" ht="24.75" customHeight="1">
      <c r="A22" s="36"/>
      <c r="B22" s="44"/>
      <c r="C22" s="160"/>
      <c r="D22" s="38"/>
      <c r="E22" s="37">
        <v>1</v>
      </c>
      <c r="F22" s="39">
        <f>SUM('TSE:TRE-AP'!F22)</f>
        <v>0</v>
      </c>
      <c r="G22" s="39">
        <f>SUM('TSE:TRE-AP'!G22)</f>
        <v>154</v>
      </c>
      <c r="H22" s="39">
        <f t="shared" si="0"/>
        <v>154</v>
      </c>
      <c r="I22" s="39">
        <f>SUM('TSE:TRE-AP'!I22)</f>
        <v>125</v>
      </c>
      <c r="J22" s="41">
        <f t="shared" si="1"/>
        <v>279</v>
      </c>
      <c r="K22" s="39">
        <f>SUM('TSE:TRE-AP'!K22)</f>
        <v>0</v>
      </c>
      <c r="L22" s="39">
        <f>SUM('TSE:TRE-AP'!L22)</f>
        <v>3</v>
      </c>
      <c r="M22" s="42">
        <f t="shared" si="2"/>
        <v>3</v>
      </c>
      <c r="N22" s="39">
        <f>SUM('TSE:TRE-AP'!N22)</f>
        <v>4</v>
      </c>
    </row>
    <row r="23" spans="1:14" s="46" customFormat="1" ht="24.75" customHeight="1">
      <c r="A23" s="47"/>
      <c r="B23" s="146" t="s">
        <v>96</v>
      </c>
      <c r="C23" s="152"/>
      <c r="D23" s="152"/>
      <c r="E23" s="152"/>
      <c r="F23" s="48">
        <f t="shared" ref="F23:N23" si="3">SUM(F10:F22)</f>
        <v>6099</v>
      </c>
      <c r="G23" s="48">
        <f t="shared" si="3"/>
        <v>268</v>
      </c>
      <c r="H23" s="48">
        <f t="shared" si="3"/>
        <v>6367</v>
      </c>
      <c r="I23" s="48">
        <f t="shared" si="3"/>
        <v>125</v>
      </c>
      <c r="J23" s="48">
        <f t="shared" si="3"/>
        <v>6492</v>
      </c>
      <c r="K23" s="48">
        <f t="shared" si="3"/>
        <v>1565</v>
      </c>
      <c r="L23" s="48">
        <f t="shared" si="3"/>
        <v>479</v>
      </c>
      <c r="M23" s="48">
        <f t="shared" si="3"/>
        <v>2044</v>
      </c>
      <c r="N23" s="48">
        <f t="shared" si="3"/>
        <v>554</v>
      </c>
    </row>
    <row r="24" spans="1:14" ht="24.75" customHeight="1">
      <c r="A24" s="36"/>
      <c r="B24" s="43"/>
      <c r="C24" s="158" t="s">
        <v>83</v>
      </c>
      <c r="D24" s="45"/>
      <c r="E24" s="44">
        <v>13</v>
      </c>
      <c r="F24" s="39">
        <f>SUM('TSE:TRE-AP'!F24)</f>
        <v>6546</v>
      </c>
      <c r="G24" s="39">
        <f>SUM('TSE:TRE-AP'!G24)</f>
        <v>0</v>
      </c>
      <c r="H24" s="39">
        <f t="shared" ref="H24:H36" si="4">F24+G24</f>
        <v>6546</v>
      </c>
      <c r="I24" s="40"/>
      <c r="J24" s="41">
        <f t="shared" ref="J24:J36" si="5">H24+I24</f>
        <v>6546</v>
      </c>
      <c r="K24" s="39">
        <f>SUM('TSE:TRE-AP'!K24)</f>
        <v>1588</v>
      </c>
      <c r="L24" s="39">
        <f>SUM('TSE:TRE-AP'!L24)</f>
        <v>609</v>
      </c>
      <c r="M24" s="42">
        <f t="shared" ref="M24:M36" si="6">K24+L24</f>
        <v>2197</v>
      </c>
      <c r="N24" s="39">
        <f>SUM('TSE:TRE-AP'!N24)</f>
        <v>778</v>
      </c>
    </row>
    <row r="25" spans="1:14" ht="24.75" customHeight="1">
      <c r="A25" s="36"/>
      <c r="B25" s="43"/>
      <c r="C25" s="159"/>
      <c r="D25" s="45"/>
      <c r="E25" s="35">
        <v>12</v>
      </c>
      <c r="F25" s="39">
        <f>SUM('TSE:TRE-AP'!F25)</f>
        <v>173</v>
      </c>
      <c r="G25" s="39">
        <f>SUM('TSE:TRE-AP'!G25)</f>
        <v>0</v>
      </c>
      <c r="H25" s="39">
        <f t="shared" si="4"/>
        <v>173</v>
      </c>
      <c r="I25" s="40"/>
      <c r="J25" s="41">
        <f t="shared" si="5"/>
        <v>173</v>
      </c>
      <c r="K25" s="39">
        <f>SUM('TSE:TRE-AP'!K25)</f>
        <v>16</v>
      </c>
      <c r="L25" s="39">
        <f>SUM('TSE:TRE-AP'!L25)</f>
        <v>4</v>
      </c>
      <c r="M25" s="42">
        <f t="shared" si="6"/>
        <v>20</v>
      </c>
      <c r="N25" s="39">
        <f>SUM('TSE:TRE-AP'!N25)</f>
        <v>9</v>
      </c>
    </row>
    <row r="26" spans="1:14" ht="24.75" customHeight="1">
      <c r="A26" s="36"/>
      <c r="B26" s="43" t="s">
        <v>94</v>
      </c>
      <c r="C26" s="160"/>
      <c r="D26" s="45"/>
      <c r="E26" s="35">
        <v>11</v>
      </c>
      <c r="F26" s="39">
        <f>SUM('TSE:TRE-AP'!F26)</f>
        <v>229</v>
      </c>
      <c r="G26" s="39">
        <f>SUM('TSE:TRE-AP'!G26)</f>
        <v>0</v>
      </c>
      <c r="H26" s="39">
        <f t="shared" si="4"/>
        <v>229</v>
      </c>
      <c r="I26" s="40"/>
      <c r="J26" s="41">
        <f t="shared" si="5"/>
        <v>229</v>
      </c>
      <c r="K26" s="39">
        <f>SUM('TSE:TRE-AP'!K26)</f>
        <v>15</v>
      </c>
      <c r="L26" s="39">
        <f>SUM('TSE:TRE-AP'!L26)</f>
        <v>7</v>
      </c>
      <c r="M26" s="42">
        <f t="shared" si="6"/>
        <v>22</v>
      </c>
      <c r="N26" s="39">
        <f>SUM('TSE:TRE-AP'!N26)</f>
        <v>15</v>
      </c>
    </row>
    <row r="27" spans="1:14" ht="24.75" customHeight="1">
      <c r="A27" s="36"/>
      <c r="B27" s="43" t="s">
        <v>97</v>
      </c>
      <c r="C27" s="158" t="s">
        <v>87</v>
      </c>
      <c r="D27" s="45" t="s">
        <v>98</v>
      </c>
      <c r="E27" s="35">
        <v>10</v>
      </c>
      <c r="F27" s="39">
        <f>SUM('TSE:TRE-AP'!F27)</f>
        <v>179</v>
      </c>
      <c r="G27" s="39">
        <f>SUM('TSE:TRE-AP'!G27)</f>
        <v>0</v>
      </c>
      <c r="H27" s="39">
        <f t="shared" si="4"/>
        <v>179</v>
      </c>
      <c r="I27" s="40"/>
      <c r="J27" s="41">
        <f t="shared" si="5"/>
        <v>179</v>
      </c>
      <c r="K27" s="39">
        <f>SUM('TSE:TRE-AP'!K27)</f>
        <v>9</v>
      </c>
      <c r="L27" s="39">
        <f>SUM('TSE:TRE-AP'!L27)</f>
        <v>0</v>
      </c>
      <c r="M27" s="42">
        <f t="shared" si="6"/>
        <v>9</v>
      </c>
      <c r="N27" s="39">
        <f>SUM('TSE:TRE-AP'!N27)</f>
        <v>0</v>
      </c>
    </row>
    <row r="28" spans="1:14" ht="24.75" customHeight="1">
      <c r="A28" s="36"/>
      <c r="B28" s="43" t="s">
        <v>83</v>
      </c>
      <c r="C28" s="159"/>
      <c r="D28" s="45" t="s">
        <v>97</v>
      </c>
      <c r="E28" s="35">
        <v>9</v>
      </c>
      <c r="F28" s="39">
        <f>SUM('TSE:TRE-AP'!F28)</f>
        <v>184</v>
      </c>
      <c r="G28" s="39">
        <f>SUM('TSE:TRE-AP'!G28)</f>
        <v>0</v>
      </c>
      <c r="H28" s="39">
        <f t="shared" si="4"/>
        <v>184</v>
      </c>
      <c r="I28" s="40"/>
      <c r="J28" s="41">
        <f t="shared" si="5"/>
        <v>184</v>
      </c>
      <c r="K28" s="39">
        <f>SUM('TSE:TRE-AP'!K28)</f>
        <v>10</v>
      </c>
      <c r="L28" s="39">
        <f>SUM('TSE:TRE-AP'!L28)</f>
        <v>2</v>
      </c>
      <c r="M28" s="42">
        <f t="shared" si="6"/>
        <v>12</v>
      </c>
      <c r="N28" s="39">
        <f>SUM('TSE:TRE-AP'!N28)</f>
        <v>4</v>
      </c>
    </row>
    <row r="29" spans="1:14" ht="24.75" customHeight="1">
      <c r="A29" s="36"/>
      <c r="B29" s="43" t="s">
        <v>86</v>
      </c>
      <c r="C29" s="159"/>
      <c r="D29" s="45" t="s">
        <v>99</v>
      </c>
      <c r="E29" s="35">
        <v>8</v>
      </c>
      <c r="F29" s="39">
        <f>SUM('TSE:TRE-AP'!F29)</f>
        <v>224</v>
      </c>
      <c r="G29" s="39">
        <f>SUM('TSE:TRE-AP'!G29)</f>
        <v>0</v>
      </c>
      <c r="H29" s="39">
        <f t="shared" si="4"/>
        <v>224</v>
      </c>
      <c r="I29" s="40"/>
      <c r="J29" s="41">
        <f t="shared" si="5"/>
        <v>224</v>
      </c>
      <c r="K29" s="39">
        <f>SUM('TSE:TRE-AP'!K29)</f>
        <v>4</v>
      </c>
      <c r="L29" s="39">
        <f>SUM('TSE:TRE-AP'!L29)</f>
        <v>2</v>
      </c>
      <c r="M29" s="42">
        <f t="shared" si="6"/>
        <v>6</v>
      </c>
      <c r="N29" s="39">
        <f>SUM('TSE:TRE-AP'!N29)</f>
        <v>3</v>
      </c>
    </row>
    <row r="30" spans="1:14" ht="24.75" customHeight="1">
      <c r="A30" s="36"/>
      <c r="B30" s="43" t="s">
        <v>92</v>
      </c>
      <c r="C30" s="159"/>
      <c r="D30" s="45" t="s">
        <v>92</v>
      </c>
      <c r="E30" s="35">
        <v>7</v>
      </c>
      <c r="F30" s="39">
        <f>SUM('TSE:TRE-AP'!F30)</f>
        <v>186</v>
      </c>
      <c r="G30" s="39">
        <f>SUM('TSE:TRE-AP'!G30)</f>
        <v>0</v>
      </c>
      <c r="H30" s="39">
        <f t="shared" si="4"/>
        <v>186</v>
      </c>
      <c r="I30" s="40"/>
      <c r="J30" s="41">
        <f t="shared" si="5"/>
        <v>186</v>
      </c>
      <c r="K30" s="39">
        <f>SUM('TSE:TRE-AP'!K30)</f>
        <v>5</v>
      </c>
      <c r="L30" s="39">
        <f>SUM('TSE:TRE-AP'!L30)</f>
        <v>1</v>
      </c>
      <c r="M30" s="42">
        <f t="shared" si="6"/>
        <v>6</v>
      </c>
      <c r="N30" s="39">
        <f>SUM('TSE:TRE-AP'!N30)</f>
        <v>1</v>
      </c>
    </row>
    <row r="31" spans="1:14" ht="24.75" customHeight="1">
      <c r="A31" s="36"/>
      <c r="B31" s="43" t="s">
        <v>83</v>
      </c>
      <c r="C31" s="160"/>
      <c r="D31" s="45" t="s">
        <v>95</v>
      </c>
      <c r="E31" s="35">
        <v>6</v>
      </c>
      <c r="F31" s="39">
        <f>SUM('TSE:TRE-AP'!F31)</f>
        <v>372</v>
      </c>
      <c r="G31" s="39">
        <f>SUM('TSE:TRE-AP'!G31)</f>
        <v>0</v>
      </c>
      <c r="H31" s="39">
        <f t="shared" si="4"/>
        <v>372</v>
      </c>
      <c r="I31" s="40"/>
      <c r="J31" s="41">
        <f t="shared" si="5"/>
        <v>372</v>
      </c>
      <c r="K31" s="39">
        <f>SUM('TSE:TRE-AP'!K31)</f>
        <v>3</v>
      </c>
      <c r="L31" s="39">
        <f>SUM('TSE:TRE-AP'!L31)</f>
        <v>0</v>
      </c>
      <c r="M31" s="42">
        <f t="shared" si="6"/>
        <v>3</v>
      </c>
      <c r="N31" s="39">
        <f>SUM('TSE:TRE-AP'!N31)</f>
        <v>0</v>
      </c>
    </row>
    <row r="32" spans="1:14" ht="24.75" customHeight="1">
      <c r="A32" s="36"/>
      <c r="B32" s="43" t="s">
        <v>95</v>
      </c>
      <c r="C32" s="158" t="s">
        <v>84</v>
      </c>
      <c r="D32" s="45"/>
      <c r="E32" s="35">
        <v>5</v>
      </c>
      <c r="F32" s="39">
        <f>SUM('TSE:TRE-AP'!F32)</f>
        <v>259</v>
      </c>
      <c r="G32" s="39">
        <f>SUM('TSE:TRE-AP'!G32)</f>
        <v>0</v>
      </c>
      <c r="H32" s="39">
        <f t="shared" si="4"/>
        <v>259</v>
      </c>
      <c r="I32" s="40"/>
      <c r="J32" s="41">
        <f t="shared" si="5"/>
        <v>259</v>
      </c>
      <c r="K32" s="39">
        <f>SUM('TSE:TRE-AP'!K32)</f>
        <v>6</v>
      </c>
      <c r="L32" s="39">
        <f>SUM('TSE:TRE-AP'!L32)</f>
        <v>1</v>
      </c>
      <c r="M32" s="42">
        <f t="shared" si="6"/>
        <v>7</v>
      </c>
      <c r="N32" s="39">
        <f>SUM('TSE:TRE-AP'!N32)</f>
        <v>1</v>
      </c>
    </row>
    <row r="33" spans="1:14" ht="24.75" customHeight="1">
      <c r="A33" s="36"/>
      <c r="B33" s="43"/>
      <c r="C33" s="159"/>
      <c r="D33" s="45"/>
      <c r="E33" s="35">
        <v>4</v>
      </c>
      <c r="F33" s="39">
        <f>SUM('TSE:TRE-AP'!F33)</f>
        <v>311</v>
      </c>
      <c r="G33" s="39">
        <f>SUM('TSE:TRE-AP'!G33)</f>
        <v>0</v>
      </c>
      <c r="H33" s="39">
        <f t="shared" si="4"/>
        <v>311</v>
      </c>
      <c r="I33" s="40"/>
      <c r="J33" s="41">
        <f t="shared" si="5"/>
        <v>311</v>
      </c>
      <c r="K33" s="39">
        <f>SUM('TSE:TRE-AP'!K33)</f>
        <v>4</v>
      </c>
      <c r="L33" s="39">
        <f>SUM('TSE:TRE-AP'!L33)</f>
        <v>2</v>
      </c>
      <c r="M33" s="42">
        <f t="shared" si="6"/>
        <v>6</v>
      </c>
      <c r="N33" s="39">
        <f>SUM('TSE:TRE-AP'!N33)</f>
        <v>3</v>
      </c>
    </row>
    <row r="34" spans="1:14" ht="24.75" customHeight="1">
      <c r="A34" s="36"/>
      <c r="B34" s="43"/>
      <c r="C34" s="159"/>
      <c r="D34" s="45"/>
      <c r="E34" s="35">
        <v>3</v>
      </c>
      <c r="F34" s="39">
        <f>SUM('TSE:TRE-AP'!F34)</f>
        <v>0</v>
      </c>
      <c r="G34" s="39">
        <f>SUM('TSE:TRE-AP'!G34)</f>
        <v>45</v>
      </c>
      <c r="H34" s="39">
        <f t="shared" si="4"/>
        <v>45</v>
      </c>
      <c r="I34" s="40"/>
      <c r="J34" s="41">
        <f t="shared" si="5"/>
        <v>45</v>
      </c>
      <c r="K34" s="39">
        <f>SUM('TSE:TRE-AP'!K34)</f>
        <v>2</v>
      </c>
      <c r="L34" s="39">
        <f>SUM('TSE:TRE-AP'!L34)</f>
        <v>2</v>
      </c>
      <c r="M34" s="42">
        <f t="shared" si="6"/>
        <v>4</v>
      </c>
      <c r="N34" s="39">
        <f>SUM('TSE:TRE-AP'!N34)</f>
        <v>2</v>
      </c>
    </row>
    <row r="35" spans="1:14" ht="24.75" customHeight="1">
      <c r="A35" s="36"/>
      <c r="B35" s="43"/>
      <c r="C35" s="159"/>
      <c r="D35" s="45"/>
      <c r="E35" s="35">
        <v>2</v>
      </c>
      <c r="F35" s="39">
        <f>SUM('TSE:TRE-AP'!F35)</f>
        <v>0</v>
      </c>
      <c r="G35" s="39">
        <f>SUM('TSE:TRE-AP'!G35)</f>
        <v>140</v>
      </c>
      <c r="H35" s="39">
        <f t="shared" si="4"/>
        <v>140</v>
      </c>
      <c r="I35" s="40"/>
      <c r="J35" s="41">
        <f t="shared" si="5"/>
        <v>140</v>
      </c>
      <c r="K35" s="39">
        <f>SUM('TSE:TRE-AP'!K35)</f>
        <v>0</v>
      </c>
      <c r="L35" s="39">
        <f>SUM('TSE:TRE-AP'!L35)</f>
        <v>3</v>
      </c>
      <c r="M35" s="42">
        <f t="shared" si="6"/>
        <v>3</v>
      </c>
      <c r="N35" s="39">
        <f>SUM('TSE:TRE-AP'!N35)</f>
        <v>6</v>
      </c>
    </row>
    <row r="36" spans="1:14" ht="24.75" customHeight="1">
      <c r="A36" s="36"/>
      <c r="B36" s="44"/>
      <c r="C36" s="160"/>
      <c r="D36" s="45"/>
      <c r="E36" s="37">
        <v>1</v>
      </c>
      <c r="F36" s="39">
        <f>SUM('TSE:TRE-AP'!F36)</f>
        <v>0</v>
      </c>
      <c r="G36" s="39">
        <f>SUM('TSE:TRE-AP'!G36)</f>
        <v>244</v>
      </c>
      <c r="H36" s="39">
        <f t="shared" si="4"/>
        <v>244</v>
      </c>
      <c r="I36" s="39">
        <f>SUM('TSE:TRE-AP'!I36)</f>
        <v>285</v>
      </c>
      <c r="J36" s="41">
        <f t="shared" si="5"/>
        <v>529</v>
      </c>
      <c r="K36" s="39">
        <f>SUM('TSE:TRE-AP'!K36)</f>
        <v>1</v>
      </c>
      <c r="L36" s="39">
        <f>SUM('TSE:TRE-AP'!L36)</f>
        <v>6</v>
      </c>
      <c r="M36" s="42">
        <f t="shared" si="6"/>
        <v>7</v>
      </c>
      <c r="N36" s="39">
        <f>SUM('TSE:TRE-AP'!N36)</f>
        <v>9</v>
      </c>
    </row>
    <row r="37" spans="1:14" s="46" customFormat="1" ht="24.75" customHeight="1">
      <c r="A37" s="47"/>
      <c r="B37" s="146" t="s">
        <v>100</v>
      </c>
      <c r="C37" s="152"/>
      <c r="D37" s="152"/>
      <c r="E37" s="152"/>
      <c r="F37" s="48">
        <f t="shared" ref="F37:N37" si="7">SUM(F24:F36)</f>
        <v>8663</v>
      </c>
      <c r="G37" s="48">
        <f t="shared" si="7"/>
        <v>429</v>
      </c>
      <c r="H37" s="48">
        <f t="shared" si="7"/>
        <v>9092</v>
      </c>
      <c r="I37" s="48">
        <f t="shared" si="7"/>
        <v>285</v>
      </c>
      <c r="J37" s="48">
        <f t="shared" si="7"/>
        <v>9377</v>
      </c>
      <c r="K37" s="48">
        <f t="shared" si="7"/>
        <v>1663</v>
      </c>
      <c r="L37" s="48">
        <f t="shared" si="7"/>
        <v>639</v>
      </c>
      <c r="M37" s="48">
        <f t="shared" si="7"/>
        <v>2302</v>
      </c>
      <c r="N37" s="48">
        <f t="shared" si="7"/>
        <v>831</v>
      </c>
    </row>
    <row r="38" spans="1:14" ht="24.75" customHeight="1">
      <c r="A38" s="36"/>
      <c r="B38" s="37"/>
      <c r="C38" s="158" t="s">
        <v>83</v>
      </c>
      <c r="D38" s="49"/>
      <c r="E38" s="35">
        <v>13</v>
      </c>
      <c r="F38" s="39">
        <f>SUM('TSE:TRE-AP'!F38)</f>
        <v>7</v>
      </c>
      <c r="G38" s="39">
        <f>SUM('TSE:TRE-AP'!G38)</f>
        <v>0</v>
      </c>
      <c r="H38" s="39">
        <f t="shared" ref="H38:H50" si="8">F38+G38</f>
        <v>7</v>
      </c>
      <c r="I38" s="40"/>
      <c r="J38" s="41">
        <f t="shared" ref="J38:J50" si="9">H38+I38</f>
        <v>7</v>
      </c>
      <c r="K38" s="39">
        <f>SUM('TSE:TRE-AP'!K38)</f>
        <v>3</v>
      </c>
      <c r="L38" s="39">
        <f>SUM('TSE:TRE-AP'!L38)</f>
        <v>0</v>
      </c>
      <c r="M38" s="42">
        <f t="shared" ref="M38:M50" si="10">K38+L38</f>
        <v>3</v>
      </c>
      <c r="N38" s="39">
        <f>SUM('TSE:TRE-AP'!N38)</f>
        <v>0</v>
      </c>
    </row>
    <row r="39" spans="1:14" ht="24.75" customHeight="1">
      <c r="A39" s="36"/>
      <c r="B39" s="43"/>
      <c r="C39" s="159"/>
      <c r="D39" s="45" t="s">
        <v>101</v>
      </c>
      <c r="E39" s="35">
        <v>12</v>
      </c>
      <c r="F39" s="39">
        <f>SUM('TSE:TRE-AP'!F39)</f>
        <v>0</v>
      </c>
      <c r="G39" s="39">
        <f>SUM('TSE:TRE-AP'!G39)</f>
        <v>0</v>
      </c>
      <c r="H39" s="39">
        <f t="shared" si="8"/>
        <v>0</v>
      </c>
      <c r="I39" s="40"/>
      <c r="J39" s="41">
        <f t="shared" si="9"/>
        <v>0</v>
      </c>
      <c r="K39" s="39">
        <f>SUM('TSE:TRE-AP'!K39)</f>
        <v>0</v>
      </c>
      <c r="L39" s="39">
        <f>SUM('TSE:TRE-AP'!L39)</f>
        <v>0</v>
      </c>
      <c r="M39" s="42">
        <f t="shared" si="10"/>
        <v>0</v>
      </c>
      <c r="N39" s="39">
        <f>SUM('TSE:TRE-AP'!N39)</f>
        <v>0</v>
      </c>
    </row>
    <row r="40" spans="1:14" ht="24.75" customHeight="1">
      <c r="A40" s="36"/>
      <c r="B40" s="43" t="s">
        <v>84</v>
      </c>
      <c r="C40" s="160"/>
      <c r="D40" s="45" t="s">
        <v>88</v>
      </c>
      <c r="E40" s="35">
        <v>11</v>
      </c>
      <c r="F40" s="39">
        <f>SUM('TSE:TRE-AP'!F40)</f>
        <v>0</v>
      </c>
      <c r="G40" s="39">
        <f>SUM('TSE:TRE-AP'!G40)</f>
        <v>0</v>
      </c>
      <c r="H40" s="39">
        <f t="shared" si="8"/>
        <v>0</v>
      </c>
      <c r="I40" s="40"/>
      <c r="J40" s="41">
        <f t="shared" si="9"/>
        <v>0</v>
      </c>
      <c r="K40" s="39">
        <f>SUM('TSE:TRE-AP'!K40)</f>
        <v>0</v>
      </c>
      <c r="L40" s="39">
        <f>SUM('TSE:TRE-AP'!L40)</f>
        <v>0</v>
      </c>
      <c r="M40" s="42">
        <f t="shared" si="10"/>
        <v>0</v>
      </c>
      <c r="N40" s="39">
        <f>SUM('TSE:TRE-AP'!N40)</f>
        <v>0</v>
      </c>
    </row>
    <row r="41" spans="1:14" ht="24.75" customHeight="1">
      <c r="A41" s="36"/>
      <c r="B41" s="43" t="s">
        <v>88</v>
      </c>
      <c r="C41" s="158" t="s">
        <v>87</v>
      </c>
      <c r="D41" s="45" t="s">
        <v>86</v>
      </c>
      <c r="E41" s="35">
        <v>10</v>
      </c>
      <c r="F41" s="39">
        <f>SUM('TSE:TRE-AP'!F41)</f>
        <v>0</v>
      </c>
      <c r="G41" s="39">
        <f>SUM('TSE:TRE-AP'!G41)</f>
        <v>0</v>
      </c>
      <c r="H41" s="39">
        <f t="shared" si="8"/>
        <v>0</v>
      </c>
      <c r="I41" s="40"/>
      <c r="J41" s="41">
        <f t="shared" si="9"/>
        <v>0</v>
      </c>
      <c r="K41" s="39">
        <f>SUM('TSE:TRE-AP'!K41)</f>
        <v>0</v>
      </c>
      <c r="L41" s="39">
        <f>SUM('TSE:TRE-AP'!L41)</f>
        <v>0</v>
      </c>
      <c r="M41" s="42">
        <f t="shared" si="10"/>
        <v>0</v>
      </c>
      <c r="N41" s="39">
        <f>SUM('TSE:TRE-AP'!N41)</f>
        <v>0</v>
      </c>
    </row>
    <row r="42" spans="1:14" ht="24.75" customHeight="1">
      <c r="A42" s="36"/>
      <c r="B42" s="43" t="s">
        <v>102</v>
      </c>
      <c r="C42" s="159"/>
      <c r="D42" s="45" t="s">
        <v>99</v>
      </c>
      <c r="E42" s="35">
        <v>9</v>
      </c>
      <c r="F42" s="39">
        <f>SUM('TSE:TRE-AP'!F42)</f>
        <v>0</v>
      </c>
      <c r="G42" s="39">
        <f>SUM('TSE:TRE-AP'!G42)</f>
        <v>0</v>
      </c>
      <c r="H42" s="39">
        <f t="shared" si="8"/>
        <v>0</v>
      </c>
      <c r="I42" s="40"/>
      <c r="J42" s="41">
        <f t="shared" si="9"/>
        <v>0</v>
      </c>
      <c r="K42" s="39">
        <f>SUM('TSE:TRE-AP'!K42)</f>
        <v>0</v>
      </c>
      <c r="L42" s="39">
        <f>SUM('TSE:TRE-AP'!L42)</f>
        <v>0</v>
      </c>
      <c r="M42" s="42">
        <f t="shared" si="10"/>
        <v>0</v>
      </c>
      <c r="N42" s="39">
        <f>SUM('TSE:TRE-AP'!N42)</f>
        <v>0</v>
      </c>
    </row>
    <row r="43" spans="1:14" ht="24.75" customHeight="1">
      <c r="A43" s="36"/>
      <c r="B43" s="43" t="s">
        <v>92</v>
      </c>
      <c r="C43" s="159"/>
      <c r="D43" s="45" t="s">
        <v>84</v>
      </c>
      <c r="E43" s="35">
        <v>8</v>
      </c>
      <c r="F43" s="39">
        <f>SUM('TSE:TRE-AP'!F43)</f>
        <v>0</v>
      </c>
      <c r="G43" s="39">
        <f>SUM('TSE:TRE-AP'!G43)</f>
        <v>0</v>
      </c>
      <c r="H43" s="39">
        <f t="shared" si="8"/>
        <v>0</v>
      </c>
      <c r="I43" s="40"/>
      <c r="J43" s="41">
        <f t="shared" si="9"/>
        <v>0</v>
      </c>
      <c r="K43" s="39">
        <f>SUM('TSE:TRE-AP'!K43)</f>
        <v>0</v>
      </c>
      <c r="L43" s="39">
        <f>SUM('TSE:TRE-AP'!L43)</f>
        <v>0</v>
      </c>
      <c r="M43" s="42">
        <f t="shared" si="10"/>
        <v>0</v>
      </c>
      <c r="N43" s="39">
        <f>SUM('TSE:TRE-AP'!N43)</f>
        <v>0</v>
      </c>
    </row>
    <row r="44" spans="1:14" ht="24.75" customHeight="1">
      <c r="A44" s="36"/>
      <c r="B44" s="43" t="s">
        <v>90</v>
      </c>
      <c r="C44" s="159"/>
      <c r="D44" s="45" t="s">
        <v>98</v>
      </c>
      <c r="E44" s="35">
        <v>7</v>
      </c>
      <c r="F44" s="39">
        <f>SUM('TSE:TRE-AP'!F44)</f>
        <v>0</v>
      </c>
      <c r="G44" s="39">
        <f>SUM('TSE:TRE-AP'!G44)</f>
        <v>0</v>
      </c>
      <c r="H44" s="39">
        <f t="shared" si="8"/>
        <v>0</v>
      </c>
      <c r="I44" s="40"/>
      <c r="J44" s="41">
        <f t="shared" si="9"/>
        <v>0</v>
      </c>
      <c r="K44" s="39">
        <f>SUM('TSE:TRE-AP'!K44)</f>
        <v>0</v>
      </c>
      <c r="L44" s="39">
        <f>SUM('TSE:TRE-AP'!L44)</f>
        <v>0</v>
      </c>
      <c r="M44" s="42">
        <f t="shared" si="10"/>
        <v>0</v>
      </c>
      <c r="N44" s="39">
        <f>SUM('TSE:TRE-AP'!N44)</f>
        <v>0</v>
      </c>
    </row>
    <row r="45" spans="1:14" ht="24.75" customHeight="1">
      <c r="A45" s="36"/>
      <c r="B45" s="43" t="s">
        <v>92</v>
      </c>
      <c r="C45" s="160"/>
      <c r="D45" s="45" t="s">
        <v>91</v>
      </c>
      <c r="E45" s="35">
        <v>6</v>
      </c>
      <c r="F45" s="39">
        <f>SUM('TSE:TRE-AP'!F45)</f>
        <v>0</v>
      </c>
      <c r="G45" s="39">
        <f>SUM('TSE:TRE-AP'!G45)</f>
        <v>0</v>
      </c>
      <c r="H45" s="39">
        <f t="shared" si="8"/>
        <v>0</v>
      </c>
      <c r="I45" s="40"/>
      <c r="J45" s="41">
        <f t="shared" si="9"/>
        <v>0</v>
      </c>
      <c r="K45" s="39">
        <f>SUM('TSE:TRE-AP'!K45)</f>
        <v>0</v>
      </c>
      <c r="L45" s="39">
        <f>SUM('TSE:TRE-AP'!L45)</f>
        <v>0</v>
      </c>
      <c r="M45" s="42">
        <f t="shared" si="10"/>
        <v>0</v>
      </c>
      <c r="N45" s="39">
        <f>SUM('TSE:TRE-AP'!N45)</f>
        <v>0</v>
      </c>
    </row>
    <row r="46" spans="1:14" ht="24.75" customHeight="1">
      <c r="A46" s="36"/>
      <c r="B46" s="43" t="s">
        <v>84</v>
      </c>
      <c r="C46" s="158" t="s">
        <v>84</v>
      </c>
      <c r="D46" s="45" t="s">
        <v>86</v>
      </c>
      <c r="E46" s="35">
        <v>5</v>
      </c>
      <c r="F46" s="39">
        <f>SUM('TSE:TRE-AP'!F46)</f>
        <v>0</v>
      </c>
      <c r="G46" s="39">
        <f>SUM('TSE:TRE-AP'!G46)</f>
        <v>0</v>
      </c>
      <c r="H46" s="39">
        <f t="shared" si="8"/>
        <v>0</v>
      </c>
      <c r="I46" s="40"/>
      <c r="J46" s="41">
        <f t="shared" si="9"/>
        <v>0</v>
      </c>
      <c r="K46" s="39">
        <f>SUM('TSE:TRE-AP'!K46)</f>
        <v>0</v>
      </c>
      <c r="L46" s="39">
        <f>SUM('TSE:TRE-AP'!L46)</f>
        <v>0</v>
      </c>
      <c r="M46" s="42">
        <f t="shared" si="10"/>
        <v>0</v>
      </c>
      <c r="N46" s="39">
        <f>SUM('TSE:TRE-AP'!N46)</f>
        <v>0</v>
      </c>
    </row>
    <row r="47" spans="1:14" ht="24.75" customHeight="1">
      <c r="A47" s="36"/>
      <c r="B47" s="43" t="s">
        <v>93</v>
      </c>
      <c r="C47" s="159"/>
      <c r="D47" s="45" t="s">
        <v>94</v>
      </c>
      <c r="E47" s="35">
        <v>4</v>
      </c>
      <c r="F47" s="39">
        <f>SUM('TSE:TRE-AP'!F47)</f>
        <v>0</v>
      </c>
      <c r="G47" s="39">
        <f>SUM('TSE:TRE-AP'!G47)</f>
        <v>0</v>
      </c>
      <c r="H47" s="39">
        <f t="shared" si="8"/>
        <v>0</v>
      </c>
      <c r="I47" s="40"/>
      <c r="J47" s="41">
        <f t="shared" si="9"/>
        <v>0</v>
      </c>
      <c r="K47" s="39">
        <f>SUM('TSE:TRE-AP'!K47)</f>
        <v>0</v>
      </c>
      <c r="L47" s="39">
        <f>SUM('TSE:TRE-AP'!L47)</f>
        <v>0</v>
      </c>
      <c r="M47" s="42">
        <f t="shared" si="10"/>
        <v>0</v>
      </c>
      <c r="N47" s="39">
        <f>SUM('TSE:TRE-AP'!N47)</f>
        <v>0</v>
      </c>
    </row>
    <row r="48" spans="1:14" ht="24.75" customHeight="1">
      <c r="A48" s="36"/>
      <c r="B48" s="43"/>
      <c r="C48" s="159"/>
      <c r="D48" s="45" t="s">
        <v>84</v>
      </c>
      <c r="E48" s="35">
        <v>3</v>
      </c>
      <c r="F48" s="39">
        <f>SUM('TSE:TRE-AP'!F48)</f>
        <v>0</v>
      </c>
      <c r="G48" s="39">
        <f>SUM('TSE:TRE-AP'!G48)</f>
        <v>0</v>
      </c>
      <c r="H48" s="39">
        <f t="shared" si="8"/>
        <v>0</v>
      </c>
      <c r="I48" s="40"/>
      <c r="J48" s="41">
        <f t="shared" si="9"/>
        <v>0</v>
      </c>
      <c r="K48" s="39">
        <f>SUM('TSE:TRE-AP'!K48)</f>
        <v>0</v>
      </c>
      <c r="L48" s="39">
        <f>SUM('TSE:TRE-AP'!L48)</f>
        <v>0</v>
      </c>
      <c r="M48" s="42">
        <f t="shared" si="10"/>
        <v>0</v>
      </c>
      <c r="N48" s="39">
        <f>SUM('TSE:TRE-AP'!N48)</f>
        <v>0</v>
      </c>
    </row>
    <row r="49" spans="1:14" ht="24.75" customHeight="1">
      <c r="A49" s="36"/>
      <c r="B49" s="43"/>
      <c r="C49" s="159"/>
      <c r="D49" s="45" t="s">
        <v>90</v>
      </c>
      <c r="E49" s="35">
        <v>2</v>
      </c>
      <c r="F49" s="39">
        <f>SUM('TSE:TRE-AP'!F49)</f>
        <v>0</v>
      </c>
      <c r="G49" s="39">
        <f>SUM('TSE:TRE-AP'!G49)</f>
        <v>0</v>
      </c>
      <c r="H49" s="39">
        <f t="shared" si="8"/>
        <v>0</v>
      </c>
      <c r="I49" s="40"/>
      <c r="J49" s="41">
        <f t="shared" si="9"/>
        <v>0</v>
      </c>
      <c r="K49" s="39">
        <f>SUM('TSE:TRE-AP'!K49)</f>
        <v>0</v>
      </c>
      <c r="L49" s="39">
        <f>SUM('TSE:TRE-AP'!L49)</f>
        <v>0</v>
      </c>
      <c r="M49" s="42">
        <f t="shared" si="10"/>
        <v>0</v>
      </c>
      <c r="N49" s="39">
        <f>SUM('TSE:TRE-AP'!N49)</f>
        <v>0</v>
      </c>
    </row>
    <row r="50" spans="1:14" ht="24.75" customHeight="1">
      <c r="A50" s="36"/>
      <c r="B50" s="44"/>
      <c r="C50" s="160"/>
      <c r="D50" s="44"/>
      <c r="E50" s="37">
        <v>1</v>
      </c>
      <c r="F50" s="39">
        <f>SUM('TSE:TRE-AP'!F50)</f>
        <v>0</v>
      </c>
      <c r="G50" s="39">
        <f>SUM('TSE:TRE-AP'!G50)</f>
        <v>0</v>
      </c>
      <c r="H50" s="39">
        <f t="shared" si="8"/>
        <v>0</v>
      </c>
      <c r="I50" s="50"/>
      <c r="J50" s="41">
        <f t="shared" si="9"/>
        <v>0</v>
      </c>
      <c r="K50" s="39">
        <f>SUM('TSE:TRE-AP'!K50)</f>
        <v>0</v>
      </c>
      <c r="L50" s="39">
        <f>SUM('TSE:TRE-AP'!L50)</f>
        <v>0</v>
      </c>
      <c r="M50" s="42">
        <f t="shared" si="10"/>
        <v>0</v>
      </c>
      <c r="N50" s="39">
        <f>SUM('TSE:TRE-AP'!N50)</f>
        <v>0</v>
      </c>
    </row>
    <row r="51" spans="1:14" s="46" customFormat="1" ht="24.75" customHeight="1">
      <c r="B51" s="146" t="s">
        <v>103</v>
      </c>
      <c r="C51" s="152"/>
      <c r="D51" s="152"/>
      <c r="E51" s="152"/>
      <c r="F51" s="48">
        <f t="shared" ref="F51:N51" si="11">SUM(F38:F50)</f>
        <v>7</v>
      </c>
      <c r="G51" s="48">
        <f t="shared" si="11"/>
        <v>0</v>
      </c>
      <c r="H51" s="48">
        <f t="shared" si="11"/>
        <v>7</v>
      </c>
      <c r="I51" s="48">
        <f t="shared" si="11"/>
        <v>0</v>
      </c>
      <c r="J51" s="48">
        <f t="shared" si="11"/>
        <v>7</v>
      </c>
      <c r="K51" s="48">
        <f t="shared" si="11"/>
        <v>3</v>
      </c>
      <c r="L51" s="48">
        <f t="shared" si="11"/>
        <v>0</v>
      </c>
      <c r="M51" s="48">
        <f t="shared" si="11"/>
        <v>3</v>
      </c>
      <c r="N51" s="48">
        <f t="shared" si="11"/>
        <v>0</v>
      </c>
    </row>
    <row r="52" spans="1:14" ht="24.75" customHeight="1">
      <c r="B52" s="155" t="s">
        <v>104</v>
      </c>
      <c r="C52" s="156"/>
      <c r="D52" s="156"/>
      <c r="E52" s="157"/>
      <c r="F52" s="51"/>
      <c r="G52" s="51"/>
      <c r="H52" s="39"/>
      <c r="I52" s="51"/>
      <c r="J52" s="41"/>
      <c r="K52" s="39">
        <f>SUM('TSE:TRE-AP'!K52)</f>
        <v>20</v>
      </c>
      <c r="L52" s="39">
        <f>SUM('TSE:TRE-AP'!L52)</f>
        <v>53</v>
      </c>
      <c r="M52" s="42">
        <f>K52+L52</f>
        <v>73</v>
      </c>
      <c r="N52" s="39">
        <f>SUM('TSE:TRE-AP'!N52)</f>
        <v>58</v>
      </c>
    </row>
    <row r="53" spans="1:14" s="46" customFormat="1" ht="24.75" customHeight="1">
      <c r="B53" s="146" t="s">
        <v>105</v>
      </c>
      <c r="C53" s="152"/>
      <c r="D53" s="152"/>
      <c r="E53" s="152"/>
      <c r="F53" s="48">
        <f t="shared" ref="F53:N53" si="12">+F23+F37+F51+F52</f>
        <v>14769</v>
      </c>
      <c r="G53" s="48">
        <f t="shared" si="12"/>
        <v>697</v>
      </c>
      <c r="H53" s="48">
        <f t="shared" si="12"/>
        <v>15466</v>
      </c>
      <c r="I53" s="48">
        <f t="shared" si="12"/>
        <v>410</v>
      </c>
      <c r="J53" s="48">
        <f t="shared" si="12"/>
        <v>15876</v>
      </c>
      <c r="K53" s="48">
        <f t="shared" si="12"/>
        <v>3251</v>
      </c>
      <c r="L53" s="48">
        <f t="shared" si="12"/>
        <v>1171</v>
      </c>
      <c r="M53" s="48">
        <f t="shared" si="12"/>
        <v>4422</v>
      </c>
      <c r="N53" s="48">
        <f t="shared" si="12"/>
        <v>1443</v>
      </c>
    </row>
  </sheetData>
  <mergeCells count="29">
    <mergeCell ref="C13:C17"/>
    <mergeCell ref="I8:I9"/>
    <mergeCell ref="K8:K9"/>
    <mergeCell ref="B2:E2"/>
    <mergeCell ref="B3:E3"/>
    <mergeCell ref="L8:L9"/>
    <mergeCell ref="M8:M9"/>
    <mergeCell ref="B5:N5"/>
    <mergeCell ref="F7:J7"/>
    <mergeCell ref="K7:N7"/>
    <mergeCell ref="N8:N9"/>
    <mergeCell ref="J8:J9"/>
    <mergeCell ref="F8:H8"/>
    <mergeCell ref="B53:E53"/>
    <mergeCell ref="B37:E37"/>
    <mergeCell ref="B1:E1"/>
    <mergeCell ref="B4:E4"/>
    <mergeCell ref="B52:E52"/>
    <mergeCell ref="B51:E51"/>
    <mergeCell ref="C41:C45"/>
    <mergeCell ref="C46:C50"/>
    <mergeCell ref="B7:E9"/>
    <mergeCell ref="C18:C22"/>
    <mergeCell ref="C32:C36"/>
    <mergeCell ref="C38:C40"/>
    <mergeCell ref="C24:C26"/>
    <mergeCell ref="C27:C31"/>
    <mergeCell ref="C10:C12"/>
    <mergeCell ref="B23:E2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55" firstPageNumber="0" fitToWidth="0" fitToHeight="0" orientation="portrait" r:id="rId1"/>
  <headerFooter>
    <oddHeader>&amp;L&amp;"Arial,Normal"&amp;8Tribunal Superior Eleitoral
SEDAF/CODEC/SOF</oddHeader>
    <oddFooter>&amp;L&amp;"Arial,Normal"&amp;8Fonte: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57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130</v>
      </c>
      <c r="G10" s="83">
        <v>0</v>
      </c>
      <c r="H10" s="83">
        <f t="shared" ref="H10:H22" si="0">F10+G10</f>
        <v>130</v>
      </c>
      <c r="I10" s="84"/>
      <c r="J10" s="85">
        <f t="shared" ref="J10:J22" si="1">H10+I10</f>
        <v>130</v>
      </c>
      <c r="K10" s="83">
        <v>28</v>
      </c>
      <c r="L10" s="83">
        <v>10</v>
      </c>
      <c r="M10" s="86">
        <f t="shared" ref="M10:M22" si="2">K10+L10</f>
        <v>38</v>
      </c>
      <c r="N10" s="83">
        <v>12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4</v>
      </c>
      <c r="G11" s="83">
        <v>0</v>
      </c>
      <c r="H11" s="83">
        <f t="shared" si="0"/>
        <v>4</v>
      </c>
      <c r="I11" s="84"/>
      <c r="J11" s="85">
        <f t="shared" si="1"/>
        <v>4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6</v>
      </c>
      <c r="G12" s="83">
        <v>0</v>
      </c>
      <c r="H12" s="83">
        <f t="shared" si="0"/>
        <v>6</v>
      </c>
      <c r="I12" s="84"/>
      <c r="J12" s="85">
        <f t="shared" si="1"/>
        <v>6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6</v>
      </c>
      <c r="G13" s="83">
        <v>0</v>
      </c>
      <c r="H13" s="83">
        <f t="shared" si="0"/>
        <v>6</v>
      </c>
      <c r="I13" s="84"/>
      <c r="J13" s="85">
        <f t="shared" si="1"/>
        <v>6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6</v>
      </c>
      <c r="G14" s="83">
        <v>0</v>
      </c>
      <c r="H14" s="83">
        <f t="shared" si="0"/>
        <v>6</v>
      </c>
      <c r="I14" s="84"/>
      <c r="J14" s="85">
        <f t="shared" si="1"/>
        <v>6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4</v>
      </c>
      <c r="G15" s="83">
        <v>0</v>
      </c>
      <c r="H15" s="83">
        <f t="shared" si="0"/>
        <v>4</v>
      </c>
      <c r="I15" s="84"/>
      <c r="J15" s="85">
        <f t="shared" si="1"/>
        <v>4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</v>
      </c>
      <c r="G16" s="83">
        <v>0</v>
      </c>
      <c r="H16" s="83">
        <f t="shared" si="0"/>
        <v>1</v>
      </c>
      <c r="I16" s="84"/>
      <c r="J16" s="85">
        <f t="shared" si="1"/>
        <v>1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0</v>
      </c>
      <c r="G17" s="83">
        <v>0</v>
      </c>
      <c r="H17" s="83">
        <f t="shared" si="0"/>
        <v>0</v>
      </c>
      <c r="I17" s="84"/>
      <c r="J17" s="85">
        <f t="shared" si="1"/>
        <v>0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6</v>
      </c>
      <c r="G18" s="83">
        <v>0</v>
      </c>
      <c r="H18" s="83">
        <f t="shared" si="0"/>
        <v>6</v>
      </c>
      <c r="I18" s="84"/>
      <c r="J18" s="85">
        <f t="shared" si="1"/>
        <v>6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9</v>
      </c>
      <c r="G19" s="83">
        <v>0</v>
      </c>
      <c r="H19" s="83">
        <f t="shared" si="0"/>
        <v>9</v>
      </c>
      <c r="I19" s="84"/>
      <c r="J19" s="85">
        <f t="shared" si="1"/>
        <v>9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1</v>
      </c>
      <c r="J22" s="85">
        <f t="shared" si="1"/>
        <v>1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172</v>
      </c>
      <c r="G23" s="91">
        <f t="shared" si="3"/>
        <v>0</v>
      </c>
      <c r="H23" s="91">
        <f t="shared" si="3"/>
        <v>172</v>
      </c>
      <c r="I23" s="91">
        <f t="shared" si="3"/>
        <v>1</v>
      </c>
      <c r="J23" s="91">
        <f t="shared" si="3"/>
        <v>173</v>
      </c>
      <c r="K23" s="91">
        <f t="shared" si="3"/>
        <v>28</v>
      </c>
      <c r="L23" s="91">
        <f t="shared" si="3"/>
        <v>10</v>
      </c>
      <c r="M23" s="91">
        <f t="shared" si="3"/>
        <v>38</v>
      </c>
      <c r="N23" s="91">
        <f t="shared" si="3"/>
        <v>12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171</v>
      </c>
      <c r="G24" s="83">
        <v>0</v>
      </c>
      <c r="H24" s="83">
        <f t="shared" ref="H24:H36" si="4">F24+G24</f>
        <v>171</v>
      </c>
      <c r="I24" s="84"/>
      <c r="J24" s="85">
        <f t="shared" ref="J24:J36" si="5">H24+I24</f>
        <v>171</v>
      </c>
      <c r="K24" s="83">
        <v>39</v>
      </c>
      <c r="L24" s="83">
        <v>13</v>
      </c>
      <c r="M24" s="86">
        <f t="shared" ref="M24:M36" si="6">K24+L24</f>
        <v>52</v>
      </c>
      <c r="N24" s="83">
        <v>17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2</v>
      </c>
      <c r="G25" s="83">
        <v>0</v>
      </c>
      <c r="H25" s="83">
        <f t="shared" si="4"/>
        <v>2</v>
      </c>
      <c r="I25" s="84"/>
      <c r="J25" s="85">
        <f t="shared" si="5"/>
        <v>2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13</v>
      </c>
      <c r="G26" s="83">
        <v>0</v>
      </c>
      <c r="H26" s="83">
        <f t="shared" si="4"/>
        <v>13</v>
      </c>
      <c r="I26" s="84"/>
      <c r="J26" s="85">
        <f t="shared" si="5"/>
        <v>13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4</v>
      </c>
      <c r="G27" s="83">
        <v>0</v>
      </c>
      <c r="H27" s="83">
        <f t="shared" si="4"/>
        <v>4</v>
      </c>
      <c r="I27" s="84"/>
      <c r="J27" s="85">
        <f t="shared" si="5"/>
        <v>4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8</v>
      </c>
      <c r="G28" s="83">
        <v>0</v>
      </c>
      <c r="H28" s="83">
        <f t="shared" si="4"/>
        <v>8</v>
      </c>
      <c r="I28" s="84"/>
      <c r="J28" s="85">
        <f t="shared" si="5"/>
        <v>8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4</v>
      </c>
      <c r="G29" s="83">
        <v>0</v>
      </c>
      <c r="H29" s="83">
        <f t="shared" si="4"/>
        <v>4</v>
      </c>
      <c r="I29" s="84"/>
      <c r="J29" s="85">
        <f t="shared" si="5"/>
        <v>4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</v>
      </c>
      <c r="G30" s="83">
        <v>0</v>
      </c>
      <c r="H30" s="83">
        <f t="shared" si="4"/>
        <v>1</v>
      </c>
      <c r="I30" s="84"/>
      <c r="J30" s="85">
        <f t="shared" si="5"/>
        <v>1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0</v>
      </c>
      <c r="G31" s="83">
        <v>0</v>
      </c>
      <c r="H31" s="83">
        <f t="shared" si="4"/>
        <v>0</v>
      </c>
      <c r="I31" s="84"/>
      <c r="J31" s="85">
        <f t="shared" si="5"/>
        <v>0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12</v>
      </c>
      <c r="G32" s="83">
        <v>0</v>
      </c>
      <c r="H32" s="83">
        <f t="shared" si="4"/>
        <v>12</v>
      </c>
      <c r="I32" s="84"/>
      <c r="J32" s="85">
        <f t="shared" si="5"/>
        <v>12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9</v>
      </c>
      <c r="G33" s="83">
        <v>0</v>
      </c>
      <c r="H33" s="83">
        <f t="shared" si="4"/>
        <v>9</v>
      </c>
      <c r="I33" s="84"/>
      <c r="J33" s="85">
        <f t="shared" si="5"/>
        <v>9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7</v>
      </c>
      <c r="H35" s="83">
        <f t="shared" si="4"/>
        <v>7</v>
      </c>
      <c r="I35" s="84"/>
      <c r="J35" s="85">
        <f t="shared" si="5"/>
        <v>7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6</v>
      </c>
      <c r="H36" s="83">
        <f t="shared" si="4"/>
        <v>6</v>
      </c>
      <c r="I36" s="83">
        <v>0</v>
      </c>
      <c r="J36" s="85">
        <f t="shared" si="5"/>
        <v>6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224</v>
      </c>
      <c r="G37" s="91">
        <f t="shared" si="7"/>
        <v>14</v>
      </c>
      <c r="H37" s="91">
        <f t="shared" si="7"/>
        <v>238</v>
      </c>
      <c r="I37" s="91">
        <f t="shared" si="7"/>
        <v>0</v>
      </c>
      <c r="J37" s="91">
        <f t="shared" si="7"/>
        <v>238</v>
      </c>
      <c r="K37" s="91">
        <f t="shared" si="7"/>
        <v>39</v>
      </c>
      <c r="L37" s="91">
        <f t="shared" si="7"/>
        <v>13</v>
      </c>
      <c r="M37" s="91">
        <f t="shared" si="7"/>
        <v>52</v>
      </c>
      <c r="N37" s="91">
        <f t="shared" si="7"/>
        <v>17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396</v>
      </c>
      <c r="G53" s="91">
        <f t="shared" si="12"/>
        <v>14</v>
      </c>
      <c r="H53" s="91">
        <f t="shared" si="12"/>
        <v>410</v>
      </c>
      <c r="I53" s="91">
        <f t="shared" si="12"/>
        <v>1</v>
      </c>
      <c r="J53" s="91">
        <f t="shared" si="12"/>
        <v>411</v>
      </c>
      <c r="K53" s="91">
        <f t="shared" si="12"/>
        <v>67</v>
      </c>
      <c r="L53" s="91">
        <f t="shared" si="12"/>
        <v>23</v>
      </c>
      <c r="M53" s="91">
        <f t="shared" si="12"/>
        <v>90</v>
      </c>
      <c r="N53" s="91">
        <f t="shared" si="12"/>
        <v>29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59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369</v>
      </c>
      <c r="G10" s="83">
        <v>0</v>
      </c>
      <c r="H10" s="83">
        <f t="shared" ref="H10:H22" si="0">F10+G10</f>
        <v>369</v>
      </c>
      <c r="I10" s="84"/>
      <c r="J10" s="85">
        <f t="shared" ref="J10:J22" si="1">H10+I10</f>
        <v>369</v>
      </c>
      <c r="K10" s="83">
        <v>207</v>
      </c>
      <c r="L10" s="83">
        <v>95</v>
      </c>
      <c r="M10" s="86">
        <f t="shared" ref="M10:M22" si="2">K10+L10</f>
        <v>302</v>
      </c>
      <c r="N10" s="83">
        <v>104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17</v>
      </c>
      <c r="G11" s="83">
        <v>0</v>
      </c>
      <c r="H11" s="83">
        <f t="shared" si="0"/>
        <v>17</v>
      </c>
      <c r="I11" s="84"/>
      <c r="J11" s="85">
        <f t="shared" si="1"/>
        <v>17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17</v>
      </c>
      <c r="G12" s="83">
        <v>0</v>
      </c>
      <c r="H12" s="83">
        <f t="shared" si="0"/>
        <v>17</v>
      </c>
      <c r="I12" s="84"/>
      <c r="J12" s="85">
        <f t="shared" si="1"/>
        <v>17</v>
      </c>
      <c r="K12" s="83">
        <v>2</v>
      </c>
      <c r="L12" s="83">
        <v>0</v>
      </c>
      <c r="M12" s="86">
        <f t="shared" si="2"/>
        <v>2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8</v>
      </c>
      <c r="G13" s="83">
        <v>0</v>
      </c>
      <c r="H13" s="83">
        <f t="shared" si="0"/>
        <v>8</v>
      </c>
      <c r="I13" s="84"/>
      <c r="J13" s="85">
        <f t="shared" si="1"/>
        <v>8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6</v>
      </c>
      <c r="G14" s="83">
        <v>0</v>
      </c>
      <c r="H14" s="83">
        <f t="shared" si="0"/>
        <v>6</v>
      </c>
      <c r="I14" s="84"/>
      <c r="J14" s="85">
        <f t="shared" si="1"/>
        <v>6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4</v>
      </c>
      <c r="G15" s="83">
        <v>0</v>
      </c>
      <c r="H15" s="83">
        <f t="shared" si="0"/>
        <v>4</v>
      </c>
      <c r="I15" s="84"/>
      <c r="J15" s="85">
        <f t="shared" si="1"/>
        <v>4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12</v>
      </c>
      <c r="G16" s="83">
        <v>0</v>
      </c>
      <c r="H16" s="83">
        <f t="shared" si="0"/>
        <v>12</v>
      </c>
      <c r="I16" s="84"/>
      <c r="J16" s="85">
        <f t="shared" si="1"/>
        <v>12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10</v>
      </c>
      <c r="G17" s="83">
        <v>0</v>
      </c>
      <c r="H17" s="83">
        <f t="shared" si="0"/>
        <v>10</v>
      </c>
      <c r="I17" s="84"/>
      <c r="J17" s="85">
        <f t="shared" si="1"/>
        <v>10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29</v>
      </c>
      <c r="G18" s="83">
        <v>0</v>
      </c>
      <c r="H18" s="83">
        <f t="shared" si="0"/>
        <v>29</v>
      </c>
      <c r="I18" s="84"/>
      <c r="J18" s="85">
        <f t="shared" si="1"/>
        <v>29</v>
      </c>
      <c r="K18" s="83">
        <v>0</v>
      </c>
      <c r="L18" s="83">
        <v>1</v>
      </c>
      <c r="M18" s="86">
        <f t="shared" si="2"/>
        <v>1</v>
      </c>
      <c r="N18" s="83">
        <v>1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0</v>
      </c>
      <c r="G19" s="83">
        <v>0</v>
      </c>
      <c r="H19" s="83">
        <f t="shared" si="0"/>
        <v>0</v>
      </c>
      <c r="I19" s="84"/>
      <c r="J19" s="85">
        <f t="shared" si="1"/>
        <v>0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10</v>
      </c>
      <c r="H21" s="83">
        <f t="shared" si="0"/>
        <v>10</v>
      </c>
      <c r="I21" s="84"/>
      <c r="J21" s="85">
        <f t="shared" si="1"/>
        <v>10</v>
      </c>
      <c r="K21" s="83">
        <v>0</v>
      </c>
      <c r="L21" s="83">
        <v>1</v>
      </c>
      <c r="M21" s="86">
        <f t="shared" si="2"/>
        <v>1</v>
      </c>
      <c r="N21" s="83">
        <v>1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19</v>
      </c>
      <c r="H22" s="83">
        <f t="shared" si="0"/>
        <v>19</v>
      </c>
      <c r="I22" s="83">
        <v>10</v>
      </c>
      <c r="J22" s="85">
        <f t="shared" si="1"/>
        <v>29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472</v>
      </c>
      <c r="G23" s="91">
        <f t="shared" si="3"/>
        <v>29</v>
      </c>
      <c r="H23" s="91">
        <f t="shared" si="3"/>
        <v>501</v>
      </c>
      <c r="I23" s="91">
        <f t="shared" si="3"/>
        <v>10</v>
      </c>
      <c r="J23" s="91">
        <f t="shared" si="3"/>
        <v>511</v>
      </c>
      <c r="K23" s="91">
        <f t="shared" si="3"/>
        <v>209</v>
      </c>
      <c r="L23" s="91">
        <f t="shared" si="3"/>
        <v>97</v>
      </c>
      <c r="M23" s="91">
        <f t="shared" si="3"/>
        <v>306</v>
      </c>
      <c r="N23" s="91">
        <f t="shared" si="3"/>
        <v>106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580</v>
      </c>
      <c r="G24" s="83">
        <v>0</v>
      </c>
      <c r="H24" s="83">
        <f t="shared" ref="H24:H36" si="4">F24+G24</f>
        <v>580</v>
      </c>
      <c r="I24" s="84"/>
      <c r="J24" s="85">
        <f t="shared" ref="J24:J36" si="5">H24+I24</f>
        <v>580</v>
      </c>
      <c r="K24" s="83">
        <v>134</v>
      </c>
      <c r="L24" s="83">
        <v>118</v>
      </c>
      <c r="M24" s="86">
        <f t="shared" ref="M24:M36" si="6">K24+L24</f>
        <v>252</v>
      </c>
      <c r="N24" s="83">
        <v>147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13</v>
      </c>
      <c r="G25" s="83">
        <v>0</v>
      </c>
      <c r="H25" s="83">
        <f t="shared" si="4"/>
        <v>13</v>
      </c>
      <c r="I25" s="84"/>
      <c r="J25" s="85">
        <f t="shared" si="5"/>
        <v>13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18</v>
      </c>
      <c r="G26" s="83">
        <v>0</v>
      </c>
      <c r="H26" s="83">
        <f t="shared" si="4"/>
        <v>18</v>
      </c>
      <c r="I26" s="84"/>
      <c r="J26" s="85">
        <f t="shared" si="5"/>
        <v>18</v>
      </c>
      <c r="K26" s="83">
        <v>3</v>
      </c>
      <c r="L26" s="83">
        <v>1</v>
      </c>
      <c r="M26" s="86">
        <f t="shared" si="6"/>
        <v>4</v>
      </c>
      <c r="N26" s="83">
        <v>2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14</v>
      </c>
      <c r="G27" s="83">
        <v>0</v>
      </c>
      <c r="H27" s="83">
        <f t="shared" si="4"/>
        <v>14</v>
      </c>
      <c r="I27" s="84"/>
      <c r="J27" s="85">
        <f t="shared" si="5"/>
        <v>14</v>
      </c>
      <c r="K27" s="83">
        <v>1</v>
      </c>
      <c r="L27" s="83">
        <v>0</v>
      </c>
      <c r="M27" s="86">
        <f t="shared" si="6"/>
        <v>1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10</v>
      </c>
      <c r="G28" s="83">
        <v>0</v>
      </c>
      <c r="H28" s="83">
        <f t="shared" si="4"/>
        <v>10</v>
      </c>
      <c r="I28" s="84"/>
      <c r="J28" s="85">
        <f t="shared" si="5"/>
        <v>10</v>
      </c>
      <c r="K28" s="83">
        <v>2</v>
      </c>
      <c r="L28" s="83">
        <v>0</v>
      </c>
      <c r="M28" s="86">
        <f t="shared" si="6"/>
        <v>2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7</v>
      </c>
      <c r="G29" s="83">
        <v>0</v>
      </c>
      <c r="H29" s="83">
        <f t="shared" si="4"/>
        <v>7</v>
      </c>
      <c r="I29" s="84"/>
      <c r="J29" s="85">
        <f t="shared" si="5"/>
        <v>7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23</v>
      </c>
      <c r="G30" s="83">
        <v>0</v>
      </c>
      <c r="H30" s="83">
        <f t="shared" si="4"/>
        <v>23</v>
      </c>
      <c r="I30" s="84"/>
      <c r="J30" s="85">
        <f t="shared" si="5"/>
        <v>23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22</v>
      </c>
      <c r="G31" s="83">
        <v>0</v>
      </c>
      <c r="H31" s="83">
        <f t="shared" si="4"/>
        <v>22</v>
      </c>
      <c r="I31" s="84"/>
      <c r="J31" s="85">
        <f t="shared" si="5"/>
        <v>22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25</v>
      </c>
      <c r="G32" s="83">
        <v>0</v>
      </c>
      <c r="H32" s="83">
        <f t="shared" si="4"/>
        <v>25</v>
      </c>
      <c r="I32" s="84"/>
      <c r="J32" s="85">
        <f t="shared" si="5"/>
        <v>25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0</v>
      </c>
      <c r="G33" s="83">
        <v>0</v>
      </c>
      <c r="H33" s="83">
        <f t="shared" si="4"/>
        <v>0</v>
      </c>
      <c r="I33" s="84"/>
      <c r="J33" s="85">
        <f t="shared" si="5"/>
        <v>0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22</v>
      </c>
      <c r="H35" s="83">
        <f t="shared" si="4"/>
        <v>22</v>
      </c>
      <c r="I35" s="84"/>
      <c r="J35" s="85">
        <f t="shared" si="5"/>
        <v>22</v>
      </c>
      <c r="K35" s="83">
        <v>0</v>
      </c>
      <c r="L35" s="83">
        <v>1</v>
      </c>
      <c r="M35" s="86">
        <f t="shared" si="6"/>
        <v>1</v>
      </c>
      <c r="N35" s="83">
        <v>1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31</v>
      </c>
      <c r="H36" s="83">
        <f t="shared" si="4"/>
        <v>31</v>
      </c>
      <c r="I36" s="83">
        <v>15</v>
      </c>
      <c r="J36" s="85">
        <f t="shared" si="5"/>
        <v>46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712</v>
      </c>
      <c r="G37" s="91">
        <f t="shared" si="7"/>
        <v>54</v>
      </c>
      <c r="H37" s="91">
        <f t="shared" si="7"/>
        <v>766</v>
      </c>
      <c r="I37" s="91">
        <f t="shared" si="7"/>
        <v>15</v>
      </c>
      <c r="J37" s="91">
        <f t="shared" si="7"/>
        <v>781</v>
      </c>
      <c r="K37" s="91">
        <f t="shared" si="7"/>
        <v>140</v>
      </c>
      <c r="L37" s="91">
        <f t="shared" si="7"/>
        <v>120</v>
      </c>
      <c r="M37" s="91">
        <f t="shared" si="7"/>
        <v>260</v>
      </c>
      <c r="N37" s="91">
        <f t="shared" si="7"/>
        <v>150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7</v>
      </c>
      <c r="G38" s="83">
        <v>0</v>
      </c>
      <c r="H38" s="83">
        <f t="shared" ref="H38:H50" si="8">F38+G38</f>
        <v>7</v>
      </c>
      <c r="I38" s="84"/>
      <c r="J38" s="85">
        <f t="shared" ref="J38:J50" si="9">H38+I38</f>
        <v>7</v>
      </c>
      <c r="K38" s="83">
        <v>1</v>
      </c>
      <c r="L38" s="83">
        <v>0</v>
      </c>
      <c r="M38" s="86">
        <f t="shared" ref="M38:M50" si="10">K38+L38</f>
        <v>1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7</v>
      </c>
      <c r="G51" s="91">
        <f t="shared" si="11"/>
        <v>0</v>
      </c>
      <c r="H51" s="91">
        <f t="shared" si="11"/>
        <v>7</v>
      </c>
      <c r="I51" s="91">
        <f t="shared" si="11"/>
        <v>0</v>
      </c>
      <c r="J51" s="91">
        <f t="shared" si="11"/>
        <v>7</v>
      </c>
      <c r="K51" s="91">
        <f t="shared" si="11"/>
        <v>1</v>
      </c>
      <c r="L51" s="91">
        <f t="shared" si="11"/>
        <v>0</v>
      </c>
      <c r="M51" s="91">
        <f t="shared" si="11"/>
        <v>1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3</v>
      </c>
      <c r="L52" s="83">
        <v>9</v>
      </c>
      <c r="M52" s="86">
        <f>K52+L52</f>
        <v>12</v>
      </c>
      <c r="N52" s="83">
        <v>10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1191</v>
      </c>
      <c r="G53" s="91">
        <f t="shared" si="12"/>
        <v>83</v>
      </c>
      <c r="H53" s="91">
        <f t="shared" si="12"/>
        <v>1274</v>
      </c>
      <c r="I53" s="91">
        <f t="shared" si="12"/>
        <v>25</v>
      </c>
      <c r="J53" s="91">
        <f t="shared" si="12"/>
        <v>1299</v>
      </c>
      <c r="K53" s="91">
        <f t="shared" si="12"/>
        <v>353</v>
      </c>
      <c r="L53" s="91">
        <f t="shared" si="12"/>
        <v>226</v>
      </c>
      <c r="M53" s="91">
        <f t="shared" si="12"/>
        <v>579</v>
      </c>
      <c r="N53" s="91">
        <f t="shared" si="12"/>
        <v>266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61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122</v>
      </c>
      <c r="G10" s="83">
        <v>0</v>
      </c>
      <c r="H10" s="83">
        <f t="shared" ref="H10:H22" si="0">F10+G10</f>
        <v>122</v>
      </c>
      <c r="I10" s="84"/>
      <c r="J10" s="85">
        <f t="shared" ref="J10:J22" si="1">H10+I10</f>
        <v>122</v>
      </c>
      <c r="K10" s="83">
        <v>33</v>
      </c>
      <c r="L10" s="83">
        <v>15</v>
      </c>
      <c r="M10" s="86">
        <f t="shared" ref="M10:M22" si="2">K10+L10</f>
        <v>48</v>
      </c>
      <c r="N10" s="83">
        <v>16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4</v>
      </c>
      <c r="G11" s="83">
        <v>0</v>
      </c>
      <c r="H11" s="83">
        <f t="shared" si="0"/>
        <v>4</v>
      </c>
      <c r="I11" s="84"/>
      <c r="J11" s="85">
        <f t="shared" si="1"/>
        <v>4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1</v>
      </c>
      <c r="L12" s="83">
        <v>0</v>
      </c>
      <c r="M12" s="86">
        <f t="shared" si="2"/>
        <v>1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</v>
      </c>
      <c r="G13" s="83">
        <v>0</v>
      </c>
      <c r="H13" s="83">
        <f t="shared" si="0"/>
        <v>1</v>
      </c>
      <c r="I13" s="84"/>
      <c r="J13" s="85">
        <f t="shared" si="1"/>
        <v>1</v>
      </c>
      <c r="K13" s="83">
        <v>1</v>
      </c>
      <c r="L13" s="83">
        <v>0</v>
      </c>
      <c r="M13" s="86">
        <f t="shared" si="2"/>
        <v>1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2</v>
      </c>
      <c r="G14" s="83">
        <v>0</v>
      </c>
      <c r="H14" s="83">
        <f t="shared" si="0"/>
        <v>2</v>
      </c>
      <c r="I14" s="84"/>
      <c r="J14" s="85">
        <f t="shared" si="1"/>
        <v>2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4</v>
      </c>
      <c r="G15" s="83">
        <v>0</v>
      </c>
      <c r="H15" s="83">
        <f t="shared" si="0"/>
        <v>4</v>
      </c>
      <c r="I15" s="84"/>
      <c r="J15" s="85">
        <f t="shared" si="1"/>
        <v>4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</v>
      </c>
      <c r="G16" s="83">
        <v>0</v>
      </c>
      <c r="H16" s="83">
        <f t="shared" si="0"/>
        <v>1</v>
      </c>
      <c r="I16" s="84"/>
      <c r="J16" s="85">
        <f t="shared" si="1"/>
        <v>1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3</v>
      </c>
      <c r="G17" s="83">
        <v>0</v>
      </c>
      <c r="H17" s="83">
        <f t="shared" si="0"/>
        <v>3</v>
      </c>
      <c r="I17" s="84"/>
      <c r="J17" s="85">
        <f t="shared" si="1"/>
        <v>3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4</v>
      </c>
      <c r="G18" s="83">
        <v>0</v>
      </c>
      <c r="H18" s="83">
        <f t="shared" si="0"/>
        <v>4</v>
      </c>
      <c r="I18" s="84"/>
      <c r="J18" s="85">
        <f t="shared" si="1"/>
        <v>4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0</v>
      </c>
      <c r="G19" s="83">
        <v>0</v>
      </c>
      <c r="H19" s="83">
        <f t="shared" si="0"/>
        <v>0</v>
      </c>
      <c r="I19" s="84"/>
      <c r="J19" s="85">
        <f t="shared" si="1"/>
        <v>0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</v>
      </c>
      <c r="H22" s="83">
        <f t="shared" si="0"/>
        <v>1</v>
      </c>
      <c r="I22" s="83">
        <v>1</v>
      </c>
      <c r="J22" s="85">
        <f t="shared" si="1"/>
        <v>2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142</v>
      </c>
      <c r="G23" s="91">
        <f t="shared" si="3"/>
        <v>1</v>
      </c>
      <c r="H23" s="91">
        <f t="shared" si="3"/>
        <v>143</v>
      </c>
      <c r="I23" s="91">
        <f t="shared" si="3"/>
        <v>1</v>
      </c>
      <c r="J23" s="91">
        <f t="shared" si="3"/>
        <v>144</v>
      </c>
      <c r="K23" s="91">
        <f t="shared" si="3"/>
        <v>35</v>
      </c>
      <c r="L23" s="91">
        <f t="shared" si="3"/>
        <v>15</v>
      </c>
      <c r="M23" s="91">
        <f t="shared" si="3"/>
        <v>50</v>
      </c>
      <c r="N23" s="91">
        <f t="shared" si="3"/>
        <v>16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179</v>
      </c>
      <c r="G24" s="83">
        <v>0</v>
      </c>
      <c r="H24" s="83">
        <f t="shared" ref="H24:H36" si="4">F24+G24</f>
        <v>179</v>
      </c>
      <c r="I24" s="84"/>
      <c r="J24" s="85">
        <f t="shared" ref="J24:J36" si="5">H24+I24</f>
        <v>179</v>
      </c>
      <c r="K24" s="83">
        <v>18</v>
      </c>
      <c r="L24" s="83">
        <v>11</v>
      </c>
      <c r="M24" s="86">
        <f t="shared" ref="M24:M36" si="6">K24+L24</f>
        <v>29</v>
      </c>
      <c r="N24" s="83">
        <v>21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4</v>
      </c>
      <c r="G25" s="83">
        <v>0</v>
      </c>
      <c r="H25" s="83">
        <f t="shared" si="4"/>
        <v>4</v>
      </c>
      <c r="I25" s="84"/>
      <c r="J25" s="85">
        <f t="shared" si="5"/>
        <v>4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</v>
      </c>
      <c r="G26" s="83">
        <v>0</v>
      </c>
      <c r="H26" s="83">
        <f t="shared" si="4"/>
        <v>1</v>
      </c>
      <c r="I26" s="84"/>
      <c r="J26" s="85">
        <f t="shared" si="5"/>
        <v>1</v>
      </c>
      <c r="K26" s="83">
        <v>0</v>
      </c>
      <c r="L26" s="83">
        <v>1</v>
      </c>
      <c r="M26" s="86">
        <f t="shared" si="6"/>
        <v>1</v>
      </c>
      <c r="N26" s="83">
        <v>3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1</v>
      </c>
      <c r="L27" s="83">
        <v>0</v>
      </c>
      <c r="M27" s="86">
        <f t="shared" si="6"/>
        <v>1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6</v>
      </c>
      <c r="G28" s="83">
        <v>0</v>
      </c>
      <c r="H28" s="83">
        <f t="shared" si="4"/>
        <v>6</v>
      </c>
      <c r="I28" s="84"/>
      <c r="J28" s="85">
        <f t="shared" si="5"/>
        <v>6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3</v>
      </c>
      <c r="G29" s="83">
        <v>0</v>
      </c>
      <c r="H29" s="83">
        <f t="shared" si="4"/>
        <v>3</v>
      </c>
      <c r="I29" s="84"/>
      <c r="J29" s="85">
        <f t="shared" si="5"/>
        <v>3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4</v>
      </c>
      <c r="G30" s="83">
        <v>0</v>
      </c>
      <c r="H30" s="83">
        <f t="shared" si="4"/>
        <v>4</v>
      </c>
      <c r="I30" s="84"/>
      <c r="J30" s="85">
        <f t="shared" si="5"/>
        <v>4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4</v>
      </c>
      <c r="G31" s="83">
        <v>0</v>
      </c>
      <c r="H31" s="83">
        <f t="shared" si="4"/>
        <v>4</v>
      </c>
      <c r="I31" s="84"/>
      <c r="J31" s="85">
        <f t="shared" si="5"/>
        <v>4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</v>
      </c>
      <c r="G32" s="83">
        <v>0</v>
      </c>
      <c r="H32" s="83">
        <f t="shared" si="4"/>
        <v>1</v>
      </c>
      <c r="I32" s="84"/>
      <c r="J32" s="85">
        <f t="shared" si="5"/>
        <v>1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0</v>
      </c>
      <c r="G33" s="83">
        <v>0</v>
      </c>
      <c r="H33" s="83">
        <f t="shared" si="4"/>
        <v>0</v>
      </c>
      <c r="I33" s="84"/>
      <c r="J33" s="85">
        <f t="shared" si="5"/>
        <v>0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5</v>
      </c>
      <c r="J36" s="85">
        <f t="shared" si="5"/>
        <v>5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204</v>
      </c>
      <c r="G37" s="91">
        <f t="shared" si="7"/>
        <v>0</v>
      </c>
      <c r="H37" s="91">
        <f t="shared" si="7"/>
        <v>204</v>
      </c>
      <c r="I37" s="91">
        <f t="shared" si="7"/>
        <v>5</v>
      </c>
      <c r="J37" s="91">
        <f t="shared" si="7"/>
        <v>209</v>
      </c>
      <c r="K37" s="91">
        <f t="shared" si="7"/>
        <v>19</v>
      </c>
      <c r="L37" s="91">
        <f t="shared" si="7"/>
        <v>12</v>
      </c>
      <c r="M37" s="91">
        <f t="shared" si="7"/>
        <v>31</v>
      </c>
      <c r="N37" s="91">
        <f t="shared" si="7"/>
        <v>24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2</v>
      </c>
      <c r="L52" s="83">
        <v>2</v>
      </c>
      <c r="M52" s="86">
        <f>K52+L52</f>
        <v>4</v>
      </c>
      <c r="N52" s="83">
        <v>2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346</v>
      </c>
      <c r="G53" s="91">
        <f t="shared" si="12"/>
        <v>1</v>
      </c>
      <c r="H53" s="91">
        <f t="shared" si="12"/>
        <v>347</v>
      </c>
      <c r="I53" s="91">
        <f t="shared" si="12"/>
        <v>6</v>
      </c>
      <c r="J53" s="91">
        <f t="shared" si="12"/>
        <v>353</v>
      </c>
      <c r="K53" s="91">
        <f t="shared" si="12"/>
        <v>56</v>
      </c>
      <c r="L53" s="91">
        <f t="shared" si="12"/>
        <v>29</v>
      </c>
      <c r="M53" s="91">
        <f t="shared" si="12"/>
        <v>85</v>
      </c>
      <c r="N53" s="91">
        <f t="shared" si="12"/>
        <v>42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63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249</v>
      </c>
      <c r="G10" s="83">
        <v>0</v>
      </c>
      <c r="H10" s="83">
        <f t="shared" ref="H10:H22" si="0">F10+G10</f>
        <v>249</v>
      </c>
      <c r="I10" s="84"/>
      <c r="J10" s="85">
        <f t="shared" ref="J10:J22" si="1">H10+I10</f>
        <v>249</v>
      </c>
      <c r="K10" s="83">
        <v>89</v>
      </c>
      <c r="L10" s="83">
        <v>17</v>
      </c>
      <c r="M10" s="86">
        <f t="shared" ref="M10:M22" si="2">K10+L10</f>
        <v>106</v>
      </c>
      <c r="N10" s="83">
        <v>18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2</v>
      </c>
      <c r="L11" s="83">
        <v>0</v>
      </c>
      <c r="M11" s="86">
        <f t="shared" si="2"/>
        <v>2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7</v>
      </c>
      <c r="G12" s="83">
        <v>0</v>
      </c>
      <c r="H12" s="83">
        <f t="shared" si="0"/>
        <v>7</v>
      </c>
      <c r="I12" s="84"/>
      <c r="J12" s="85">
        <f t="shared" si="1"/>
        <v>7</v>
      </c>
      <c r="K12" s="83">
        <v>2</v>
      </c>
      <c r="L12" s="83">
        <v>0</v>
      </c>
      <c r="M12" s="86">
        <f t="shared" si="2"/>
        <v>2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5</v>
      </c>
      <c r="G13" s="83">
        <v>0</v>
      </c>
      <c r="H13" s="83">
        <f t="shared" si="0"/>
        <v>5</v>
      </c>
      <c r="I13" s="84"/>
      <c r="J13" s="85">
        <f t="shared" si="1"/>
        <v>5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4</v>
      </c>
      <c r="G14" s="83">
        <v>0</v>
      </c>
      <c r="H14" s="83">
        <f t="shared" si="0"/>
        <v>4</v>
      </c>
      <c r="I14" s="84"/>
      <c r="J14" s="85">
        <f t="shared" si="1"/>
        <v>4</v>
      </c>
      <c r="K14" s="83">
        <v>1</v>
      </c>
      <c r="L14" s="83">
        <v>0</v>
      </c>
      <c r="M14" s="86">
        <f t="shared" si="2"/>
        <v>1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12</v>
      </c>
      <c r="G15" s="83">
        <v>0</v>
      </c>
      <c r="H15" s="83">
        <f t="shared" si="0"/>
        <v>12</v>
      </c>
      <c r="I15" s="84"/>
      <c r="J15" s="85">
        <f t="shared" si="1"/>
        <v>12</v>
      </c>
      <c r="K15" s="83">
        <v>1</v>
      </c>
      <c r="L15" s="83">
        <v>0</v>
      </c>
      <c r="M15" s="86">
        <f t="shared" si="2"/>
        <v>1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10</v>
      </c>
      <c r="G16" s="83">
        <v>0</v>
      </c>
      <c r="H16" s="83">
        <f t="shared" si="0"/>
        <v>10</v>
      </c>
      <c r="I16" s="84"/>
      <c r="J16" s="85">
        <f t="shared" si="1"/>
        <v>10</v>
      </c>
      <c r="K16" s="83">
        <v>0</v>
      </c>
      <c r="L16" s="83">
        <v>1</v>
      </c>
      <c r="M16" s="86">
        <f t="shared" si="2"/>
        <v>1</v>
      </c>
      <c r="N16" s="83">
        <v>1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</v>
      </c>
      <c r="G17" s="83">
        <v>0</v>
      </c>
      <c r="H17" s="83">
        <f t="shared" si="0"/>
        <v>1</v>
      </c>
      <c r="I17" s="84"/>
      <c r="J17" s="85">
        <f t="shared" si="1"/>
        <v>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11</v>
      </c>
      <c r="G18" s="83">
        <v>0</v>
      </c>
      <c r="H18" s="83">
        <f t="shared" si="0"/>
        <v>11</v>
      </c>
      <c r="I18" s="84"/>
      <c r="J18" s="85">
        <f t="shared" si="1"/>
        <v>11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11</v>
      </c>
      <c r="G19" s="83">
        <v>0</v>
      </c>
      <c r="H19" s="83">
        <f t="shared" si="0"/>
        <v>11</v>
      </c>
      <c r="I19" s="84"/>
      <c r="J19" s="85">
        <f t="shared" si="1"/>
        <v>11</v>
      </c>
      <c r="K19" s="83">
        <v>0</v>
      </c>
      <c r="L19" s="83">
        <v>1</v>
      </c>
      <c r="M19" s="86">
        <f t="shared" si="2"/>
        <v>1</v>
      </c>
      <c r="N19" s="83">
        <v>1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2</v>
      </c>
      <c r="M20" s="86">
        <f t="shared" si="2"/>
        <v>2</v>
      </c>
      <c r="N20" s="83">
        <v>3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10</v>
      </c>
      <c r="H21" s="83">
        <f t="shared" si="0"/>
        <v>10</v>
      </c>
      <c r="I21" s="84"/>
      <c r="J21" s="85">
        <f t="shared" si="1"/>
        <v>10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1</v>
      </c>
      <c r="H22" s="83">
        <f t="shared" si="0"/>
        <v>1</v>
      </c>
      <c r="I22" s="83">
        <v>10</v>
      </c>
      <c r="J22" s="85">
        <f t="shared" si="1"/>
        <v>11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311</v>
      </c>
      <c r="G23" s="91">
        <f t="shared" si="3"/>
        <v>12</v>
      </c>
      <c r="H23" s="91">
        <f t="shared" si="3"/>
        <v>323</v>
      </c>
      <c r="I23" s="91">
        <f t="shared" si="3"/>
        <v>10</v>
      </c>
      <c r="J23" s="91">
        <f t="shared" si="3"/>
        <v>333</v>
      </c>
      <c r="K23" s="91">
        <f t="shared" si="3"/>
        <v>95</v>
      </c>
      <c r="L23" s="91">
        <f t="shared" si="3"/>
        <v>21</v>
      </c>
      <c r="M23" s="91">
        <f t="shared" si="3"/>
        <v>116</v>
      </c>
      <c r="N23" s="91">
        <f t="shared" si="3"/>
        <v>23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352</v>
      </c>
      <c r="G24" s="83">
        <v>0</v>
      </c>
      <c r="H24" s="83">
        <f t="shared" ref="H24:H36" si="4">F24+G24</f>
        <v>352</v>
      </c>
      <c r="I24" s="84"/>
      <c r="J24" s="85">
        <f t="shared" ref="J24:J36" si="5">H24+I24</f>
        <v>352</v>
      </c>
      <c r="K24" s="83">
        <v>85</v>
      </c>
      <c r="L24" s="83">
        <v>24</v>
      </c>
      <c r="M24" s="86">
        <f t="shared" ref="M24:M36" si="6">K24+L24</f>
        <v>109</v>
      </c>
      <c r="N24" s="83">
        <v>30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</v>
      </c>
      <c r="G25" s="83">
        <v>0</v>
      </c>
      <c r="H25" s="83">
        <f t="shared" si="4"/>
        <v>1</v>
      </c>
      <c r="I25" s="84"/>
      <c r="J25" s="85">
        <f t="shared" si="5"/>
        <v>1</v>
      </c>
      <c r="K25" s="83">
        <v>1</v>
      </c>
      <c r="L25" s="83">
        <v>0</v>
      </c>
      <c r="M25" s="86">
        <f t="shared" si="6"/>
        <v>1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5</v>
      </c>
      <c r="G26" s="83">
        <v>0</v>
      </c>
      <c r="H26" s="83">
        <f t="shared" si="4"/>
        <v>5</v>
      </c>
      <c r="I26" s="84"/>
      <c r="J26" s="85">
        <f t="shared" si="5"/>
        <v>5</v>
      </c>
      <c r="K26" s="83">
        <v>1</v>
      </c>
      <c r="L26" s="83">
        <v>0</v>
      </c>
      <c r="M26" s="86">
        <f t="shared" si="6"/>
        <v>1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9</v>
      </c>
      <c r="G27" s="83">
        <v>0</v>
      </c>
      <c r="H27" s="83">
        <f t="shared" si="4"/>
        <v>9</v>
      </c>
      <c r="I27" s="84"/>
      <c r="J27" s="85">
        <f t="shared" si="5"/>
        <v>9</v>
      </c>
      <c r="K27" s="83">
        <v>1</v>
      </c>
      <c r="L27" s="83">
        <v>0</v>
      </c>
      <c r="M27" s="86">
        <f t="shared" si="6"/>
        <v>1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4</v>
      </c>
      <c r="G28" s="83">
        <v>0</v>
      </c>
      <c r="H28" s="83">
        <f t="shared" si="4"/>
        <v>4</v>
      </c>
      <c r="I28" s="84"/>
      <c r="J28" s="85">
        <f t="shared" si="5"/>
        <v>4</v>
      </c>
      <c r="K28" s="83">
        <v>1</v>
      </c>
      <c r="L28" s="83">
        <v>0</v>
      </c>
      <c r="M28" s="86">
        <f t="shared" si="6"/>
        <v>1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11</v>
      </c>
      <c r="G29" s="83">
        <v>0</v>
      </c>
      <c r="H29" s="83">
        <f t="shared" si="4"/>
        <v>11</v>
      </c>
      <c r="I29" s="84"/>
      <c r="J29" s="85">
        <f t="shared" si="5"/>
        <v>11</v>
      </c>
      <c r="K29" s="83">
        <v>1</v>
      </c>
      <c r="L29" s="83">
        <v>0</v>
      </c>
      <c r="M29" s="86">
        <f t="shared" si="6"/>
        <v>1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7</v>
      </c>
      <c r="G30" s="83">
        <v>0</v>
      </c>
      <c r="H30" s="83">
        <f t="shared" si="4"/>
        <v>7</v>
      </c>
      <c r="I30" s="84"/>
      <c r="J30" s="85">
        <f t="shared" si="5"/>
        <v>7</v>
      </c>
      <c r="K30" s="83">
        <v>1</v>
      </c>
      <c r="L30" s="83">
        <v>0</v>
      </c>
      <c r="M30" s="86">
        <f t="shared" si="6"/>
        <v>1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3</v>
      </c>
      <c r="G31" s="83">
        <v>0</v>
      </c>
      <c r="H31" s="83">
        <f t="shared" si="4"/>
        <v>3</v>
      </c>
      <c r="I31" s="84"/>
      <c r="J31" s="85">
        <f t="shared" si="5"/>
        <v>3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10</v>
      </c>
      <c r="G32" s="83">
        <v>0</v>
      </c>
      <c r="H32" s="83">
        <f t="shared" si="4"/>
        <v>10</v>
      </c>
      <c r="I32" s="84"/>
      <c r="J32" s="85">
        <f t="shared" si="5"/>
        <v>10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24</v>
      </c>
      <c r="G33" s="83">
        <v>0</v>
      </c>
      <c r="H33" s="83">
        <f t="shared" si="4"/>
        <v>24</v>
      </c>
      <c r="I33" s="84"/>
      <c r="J33" s="85">
        <f t="shared" si="5"/>
        <v>24</v>
      </c>
      <c r="K33" s="83">
        <v>1</v>
      </c>
      <c r="L33" s="83">
        <v>0</v>
      </c>
      <c r="M33" s="86">
        <f t="shared" si="6"/>
        <v>1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4</v>
      </c>
      <c r="H34" s="83">
        <f t="shared" si="4"/>
        <v>4</v>
      </c>
      <c r="I34" s="84"/>
      <c r="J34" s="85">
        <f t="shared" si="5"/>
        <v>4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18</v>
      </c>
      <c r="H35" s="83">
        <f t="shared" si="4"/>
        <v>18</v>
      </c>
      <c r="I35" s="84"/>
      <c r="J35" s="85">
        <f t="shared" si="5"/>
        <v>18</v>
      </c>
      <c r="K35" s="83">
        <v>0</v>
      </c>
      <c r="L35" s="83">
        <v>1</v>
      </c>
      <c r="M35" s="86">
        <f t="shared" si="6"/>
        <v>1</v>
      </c>
      <c r="N35" s="83">
        <v>1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14</v>
      </c>
      <c r="J36" s="85">
        <f t="shared" si="5"/>
        <v>14</v>
      </c>
      <c r="K36" s="83">
        <v>0</v>
      </c>
      <c r="L36" s="83">
        <v>1</v>
      </c>
      <c r="M36" s="86">
        <f t="shared" si="6"/>
        <v>1</v>
      </c>
      <c r="N36" s="83">
        <v>1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426</v>
      </c>
      <c r="G37" s="91">
        <f t="shared" si="7"/>
        <v>22</v>
      </c>
      <c r="H37" s="91">
        <f t="shared" si="7"/>
        <v>448</v>
      </c>
      <c r="I37" s="91">
        <f t="shared" si="7"/>
        <v>14</v>
      </c>
      <c r="J37" s="91">
        <f t="shared" si="7"/>
        <v>462</v>
      </c>
      <c r="K37" s="91">
        <f t="shared" si="7"/>
        <v>92</v>
      </c>
      <c r="L37" s="91">
        <f t="shared" si="7"/>
        <v>26</v>
      </c>
      <c r="M37" s="91">
        <f t="shared" si="7"/>
        <v>118</v>
      </c>
      <c r="N37" s="91">
        <f t="shared" si="7"/>
        <v>32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1</v>
      </c>
      <c r="L38" s="83">
        <v>0</v>
      </c>
      <c r="M38" s="86">
        <f t="shared" ref="M38:M50" si="10">K38+L38</f>
        <v>1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1</v>
      </c>
      <c r="L51" s="91">
        <f t="shared" si="11"/>
        <v>0</v>
      </c>
      <c r="M51" s="91">
        <f t="shared" si="11"/>
        <v>1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2</v>
      </c>
      <c r="M52" s="86">
        <f>K52+L52</f>
        <v>2</v>
      </c>
      <c r="N52" s="83">
        <v>2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737</v>
      </c>
      <c r="G53" s="91">
        <f t="shared" si="12"/>
        <v>34</v>
      </c>
      <c r="H53" s="91">
        <f t="shared" si="12"/>
        <v>771</v>
      </c>
      <c r="I53" s="91">
        <f t="shared" si="12"/>
        <v>24</v>
      </c>
      <c r="J53" s="91">
        <f t="shared" si="12"/>
        <v>795</v>
      </c>
      <c r="K53" s="91">
        <f t="shared" si="12"/>
        <v>188</v>
      </c>
      <c r="L53" s="91">
        <f t="shared" si="12"/>
        <v>49</v>
      </c>
      <c r="M53" s="91">
        <f t="shared" si="12"/>
        <v>237</v>
      </c>
      <c r="N53" s="91">
        <f t="shared" si="12"/>
        <v>57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65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55</v>
      </c>
      <c r="G10" s="83">
        <v>0</v>
      </c>
      <c r="H10" s="83">
        <f t="shared" ref="H10:H22" si="0">F10+G10</f>
        <v>55</v>
      </c>
      <c r="I10" s="84"/>
      <c r="J10" s="85">
        <f t="shared" ref="J10:J22" si="1">H10+I10</f>
        <v>55</v>
      </c>
      <c r="K10" s="83">
        <v>9</v>
      </c>
      <c r="L10" s="83">
        <v>3</v>
      </c>
      <c r="M10" s="86">
        <f t="shared" ref="M10:M22" si="2">K10+L10</f>
        <v>12</v>
      </c>
      <c r="N10" s="83">
        <v>3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</v>
      </c>
      <c r="G13" s="83">
        <v>0</v>
      </c>
      <c r="H13" s="83">
        <f t="shared" si="0"/>
        <v>1</v>
      </c>
      <c r="I13" s="84"/>
      <c r="J13" s="85">
        <f t="shared" si="1"/>
        <v>1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1</v>
      </c>
      <c r="L14" s="83">
        <v>0</v>
      </c>
      <c r="M14" s="86">
        <f t="shared" si="2"/>
        <v>1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0</v>
      </c>
      <c r="G15" s="83">
        <v>0</v>
      </c>
      <c r="H15" s="83">
        <f t="shared" si="0"/>
        <v>0</v>
      </c>
      <c r="I15" s="84"/>
      <c r="J15" s="85">
        <f t="shared" si="1"/>
        <v>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5</v>
      </c>
      <c r="G16" s="83">
        <v>0</v>
      </c>
      <c r="H16" s="83">
        <f t="shared" si="0"/>
        <v>5</v>
      </c>
      <c r="I16" s="84"/>
      <c r="J16" s="85">
        <f t="shared" si="1"/>
        <v>5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5</v>
      </c>
      <c r="G17" s="83">
        <v>0</v>
      </c>
      <c r="H17" s="83">
        <f t="shared" si="0"/>
        <v>5</v>
      </c>
      <c r="I17" s="84"/>
      <c r="J17" s="85">
        <f t="shared" si="1"/>
        <v>5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4</v>
      </c>
      <c r="G18" s="83">
        <v>0</v>
      </c>
      <c r="H18" s="83">
        <f t="shared" si="0"/>
        <v>4</v>
      </c>
      <c r="I18" s="84"/>
      <c r="J18" s="85">
        <f t="shared" si="1"/>
        <v>4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2</v>
      </c>
      <c r="G19" s="83">
        <v>0</v>
      </c>
      <c r="H19" s="83">
        <f t="shared" si="0"/>
        <v>2</v>
      </c>
      <c r="I19" s="84"/>
      <c r="J19" s="85">
        <f t="shared" si="1"/>
        <v>2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3</v>
      </c>
      <c r="H22" s="83">
        <f t="shared" si="0"/>
        <v>3</v>
      </c>
      <c r="I22" s="83">
        <v>2</v>
      </c>
      <c r="J22" s="85">
        <f t="shared" si="1"/>
        <v>5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74</v>
      </c>
      <c r="G23" s="91">
        <f t="shared" si="3"/>
        <v>4</v>
      </c>
      <c r="H23" s="91">
        <f t="shared" si="3"/>
        <v>78</v>
      </c>
      <c r="I23" s="91">
        <f t="shared" si="3"/>
        <v>2</v>
      </c>
      <c r="J23" s="91">
        <f t="shared" si="3"/>
        <v>80</v>
      </c>
      <c r="K23" s="91">
        <f t="shared" si="3"/>
        <v>10</v>
      </c>
      <c r="L23" s="91">
        <f t="shared" si="3"/>
        <v>3</v>
      </c>
      <c r="M23" s="91">
        <f t="shared" si="3"/>
        <v>13</v>
      </c>
      <c r="N23" s="91">
        <f t="shared" si="3"/>
        <v>3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67</v>
      </c>
      <c r="G24" s="83">
        <v>0</v>
      </c>
      <c r="H24" s="83">
        <f t="shared" ref="H24:H36" si="4">F24+G24</f>
        <v>67</v>
      </c>
      <c r="I24" s="84"/>
      <c r="J24" s="85">
        <f t="shared" ref="J24:J36" si="5">H24+I24</f>
        <v>67</v>
      </c>
      <c r="K24" s="83">
        <v>20</v>
      </c>
      <c r="L24" s="83">
        <v>4</v>
      </c>
      <c r="M24" s="86">
        <f t="shared" ref="M24:M36" si="6">K24+L24</f>
        <v>24</v>
      </c>
      <c r="N24" s="83">
        <v>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4</v>
      </c>
      <c r="G25" s="83">
        <v>0</v>
      </c>
      <c r="H25" s="83">
        <f t="shared" si="4"/>
        <v>4</v>
      </c>
      <c r="I25" s="84"/>
      <c r="J25" s="85">
        <f t="shared" si="5"/>
        <v>4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0</v>
      </c>
      <c r="G26" s="83">
        <v>0</v>
      </c>
      <c r="H26" s="83">
        <f t="shared" si="4"/>
        <v>0</v>
      </c>
      <c r="I26" s="84"/>
      <c r="J26" s="85">
        <f t="shared" si="5"/>
        <v>0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5</v>
      </c>
      <c r="G27" s="83">
        <v>0</v>
      </c>
      <c r="H27" s="83">
        <f t="shared" si="4"/>
        <v>5</v>
      </c>
      <c r="I27" s="84"/>
      <c r="J27" s="85">
        <f t="shared" si="5"/>
        <v>5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2</v>
      </c>
      <c r="G28" s="83">
        <v>0</v>
      </c>
      <c r="H28" s="83">
        <f t="shared" si="4"/>
        <v>2</v>
      </c>
      <c r="I28" s="84"/>
      <c r="J28" s="85">
        <f t="shared" si="5"/>
        <v>2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</v>
      </c>
      <c r="G29" s="83">
        <v>0</v>
      </c>
      <c r="H29" s="83">
        <f t="shared" si="4"/>
        <v>1</v>
      </c>
      <c r="I29" s="84"/>
      <c r="J29" s="85">
        <f t="shared" si="5"/>
        <v>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10</v>
      </c>
      <c r="G30" s="83">
        <v>0</v>
      </c>
      <c r="H30" s="83">
        <f t="shared" si="4"/>
        <v>10</v>
      </c>
      <c r="I30" s="84"/>
      <c r="J30" s="85">
        <f t="shared" si="5"/>
        <v>10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6</v>
      </c>
      <c r="G31" s="83">
        <v>0</v>
      </c>
      <c r="H31" s="83">
        <f t="shared" si="4"/>
        <v>6</v>
      </c>
      <c r="I31" s="84"/>
      <c r="J31" s="85">
        <f t="shared" si="5"/>
        <v>6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4</v>
      </c>
      <c r="G32" s="83">
        <v>0</v>
      </c>
      <c r="H32" s="83">
        <f t="shared" si="4"/>
        <v>4</v>
      </c>
      <c r="I32" s="84"/>
      <c r="J32" s="85">
        <f t="shared" si="5"/>
        <v>4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9</v>
      </c>
      <c r="G33" s="83">
        <v>0</v>
      </c>
      <c r="H33" s="83">
        <f t="shared" si="4"/>
        <v>9</v>
      </c>
      <c r="I33" s="84"/>
      <c r="J33" s="85">
        <f t="shared" si="5"/>
        <v>9</v>
      </c>
      <c r="K33" s="83">
        <v>1</v>
      </c>
      <c r="L33" s="83">
        <v>0</v>
      </c>
      <c r="M33" s="86">
        <f t="shared" si="6"/>
        <v>1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2</v>
      </c>
      <c r="H34" s="83">
        <f t="shared" si="4"/>
        <v>2</v>
      </c>
      <c r="I34" s="84"/>
      <c r="J34" s="85">
        <f t="shared" si="5"/>
        <v>2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6</v>
      </c>
      <c r="H36" s="83">
        <f t="shared" si="4"/>
        <v>6</v>
      </c>
      <c r="I36" s="83">
        <v>9</v>
      </c>
      <c r="J36" s="85">
        <f t="shared" si="5"/>
        <v>15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108</v>
      </c>
      <c r="G37" s="91">
        <f t="shared" si="7"/>
        <v>8</v>
      </c>
      <c r="H37" s="91">
        <f t="shared" si="7"/>
        <v>116</v>
      </c>
      <c r="I37" s="91">
        <f t="shared" si="7"/>
        <v>9</v>
      </c>
      <c r="J37" s="91">
        <f t="shared" si="7"/>
        <v>125</v>
      </c>
      <c r="K37" s="91">
        <f t="shared" si="7"/>
        <v>21</v>
      </c>
      <c r="L37" s="91">
        <f t="shared" si="7"/>
        <v>4</v>
      </c>
      <c r="M37" s="91">
        <f t="shared" si="7"/>
        <v>25</v>
      </c>
      <c r="N37" s="91">
        <f t="shared" si="7"/>
        <v>4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182</v>
      </c>
      <c r="G53" s="91">
        <f t="shared" si="12"/>
        <v>12</v>
      </c>
      <c r="H53" s="91">
        <f t="shared" si="12"/>
        <v>194</v>
      </c>
      <c r="I53" s="91">
        <f t="shared" si="12"/>
        <v>11</v>
      </c>
      <c r="J53" s="91">
        <f t="shared" si="12"/>
        <v>205</v>
      </c>
      <c r="K53" s="91">
        <f t="shared" si="12"/>
        <v>31</v>
      </c>
      <c r="L53" s="91">
        <f t="shared" si="12"/>
        <v>7</v>
      </c>
      <c r="M53" s="91">
        <f t="shared" si="12"/>
        <v>38</v>
      </c>
      <c r="N53" s="91">
        <f t="shared" si="12"/>
        <v>7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67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155</v>
      </c>
      <c r="G10" s="83">
        <v>0</v>
      </c>
      <c r="H10" s="83">
        <f t="shared" ref="H10:H22" si="0">F10+G10</f>
        <v>155</v>
      </c>
      <c r="I10" s="84"/>
      <c r="J10" s="85">
        <f t="shared" ref="J10:J22" si="1">H10+I10</f>
        <v>155</v>
      </c>
      <c r="K10" s="83">
        <v>49</v>
      </c>
      <c r="L10" s="83">
        <v>10</v>
      </c>
      <c r="M10" s="86">
        <f t="shared" ref="M10:M22" si="2">K10+L10</f>
        <v>59</v>
      </c>
      <c r="N10" s="83">
        <v>11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3</v>
      </c>
      <c r="G11" s="83">
        <v>0</v>
      </c>
      <c r="H11" s="83">
        <f t="shared" si="0"/>
        <v>3</v>
      </c>
      <c r="I11" s="84"/>
      <c r="J11" s="85">
        <f t="shared" si="1"/>
        <v>3</v>
      </c>
      <c r="K11" s="83">
        <v>1</v>
      </c>
      <c r="L11" s="83">
        <v>0</v>
      </c>
      <c r="M11" s="86">
        <f t="shared" si="2"/>
        <v>1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1</v>
      </c>
      <c r="L12" s="83">
        <v>1</v>
      </c>
      <c r="M12" s="86">
        <f t="shared" si="2"/>
        <v>2</v>
      </c>
      <c r="N12" s="83">
        <v>1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11</v>
      </c>
      <c r="G13" s="83">
        <v>0</v>
      </c>
      <c r="H13" s="83">
        <f t="shared" si="0"/>
        <v>11</v>
      </c>
      <c r="I13" s="84"/>
      <c r="J13" s="85">
        <f t="shared" si="1"/>
        <v>11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1</v>
      </c>
      <c r="G14" s="83">
        <v>0</v>
      </c>
      <c r="H14" s="83">
        <f t="shared" si="0"/>
        <v>1</v>
      </c>
      <c r="I14" s="84"/>
      <c r="J14" s="85">
        <f t="shared" si="1"/>
        <v>1</v>
      </c>
      <c r="K14" s="83">
        <v>0</v>
      </c>
      <c r="L14" s="83">
        <v>1</v>
      </c>
      <c r="M14" s="86">
        <f t="shared" si="2"/>
        <v>1</v>
      </c>
      <c r="N14" s="83">
        <v>1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4</v>
      </c>
      <c r="G15" s="83">
        <v>0</v>
      </c>
      <c r="H15" s="83">
        <f t="shared" si="0"/>
        <v>4</v>
      </c>
      <c r="I15" s="84"/>
      <c r="J15" s="85">
        <f t="shared" si="1"/>
        <v>4</v>
      </c>
      <c r="K15" s="83">
        <v>0</v>
      </c>
      <c r="L15" s="83">
        <v>1</v>
      </c>
      <c r="M15" s="86">
        <f t="shared" si="2"/>
        <v>1</v>
      </c>
      <c r="N15" s="83">
        <v>2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4</v>
      </c>
      <c r="G16" s="83">
        <v>0</v>
      </c>
      <c r="H16" s="83">
        <f t="shared" si="0"/>
        <v>4</v>
      </c>
      <c r="I16" s="84"/>
      <c r="J16" s="85">
        <f t="shared" si="1"/>
        <v>4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5</v>
      </c>
      <c r="G17" s="83">
        <v>0</v>
      </c>
      <c r="H17" s="83">
        <f t="shared" si="0"/>
        <v>5</v>
      </c>
      <c r="I17" s="84"/>
      <c r="J17" s="85">
        <f t="shared" si="1"/>
        <v>5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5</v>
      </c>
      <c r="G18" s="83">
        <v>0</v>
      </c>
      <c r="H18" s="83">
        <f t="shared" si="0"/>
        <v>5</v>
      </c>
      <c r="I18" s="84"/>
      <c r="J18" s="85">
        <f t="shared" si="1"/>
        <v>5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6</v>
      </c>
      <c r="G19" s="83">
        <v>0</v>
      </c>
      <c r="H19" s="83">
        <f t="shared" si="0"/>
        <v>6</v>
      </c>
      <c r="I19" s="84"/>
      <c r="J19" s="85">
        <f t="shared" si="1"/>
        <v>6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4</v>
      </c>
      <c r="J22" s="85">
        <f t="shared" si="1"/>
        <v>4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194</v>
      </c>
      <c r="G23" s="91">
        <f t="shared" si="3"/>
        <v>1</v>
      </c>
      <c r="H23" s="91">
        <f t="shared" si="3"/>
        <v>195</v>
      </c>
      <c r="I23" s="91">
        <f t="shared" si="3"/>
        <v>4</v>
      </c>
      <c r="J23" s="91">
        <f t="shared" si="3"/>
        <v>199</v>
      </c>
      <c r="K23" s="91">
        <f t="shared" si="3"/>
        <v>51</v>
      </c>
      <c r="L23" s="91">
        <f t="shared" si="3"/>
        <v>13</v>
      </c>
      <c r="M23" s="91">
        <f t="shared" si="3"/>
        <v>64</v>
      </c>
      <c r="N23" s="91">
        <f t="shared" si="3"/>
        <v>15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216</v>
      </c>
      <c r="G24" s="83">
        <v>0</v>
      </c>
      <c r="H24" s="83">
        <f t="shared" ref="H24:H36" si="4">F24+G24</f>
        <v>216</v>
      </c>
      <c r="I24" s="84"/>
      <c r="J24" s="85">
        <f t="shared" ref="J24:J36" si="5">H24+I24</f>
        <v>216</v>
      </c>
      <c r="K24" s="83">
        <v>54</v>
      </c>
      <c r="L24" s="83">
        <v>16</v>
      </c>
      <c r="M24" s="86">
        <f t="shared" ref="M24:M36" si="6">K24+L24</f>
        <v>70</v>
      </c>
      <c r="N24" s="83">
        <v>20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5</v>
      </c>
      <c r="G25" s="83">
        <v>0</v>
      </c>
      <c r="H25" s="83">
        <f t="shared" si="4"/>
        <v>5</v>
      </c>
      <c r="I25" s="84"/>
      <c r="J25" s="85">
        <f t="shared" si="5"/>
        <v>5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</v>
      </c>
      <c r="G26" s="83">
        <v>0</v>
      </c>
      <c r="H26" s="83">
        <f t="shared" si="4"/>
        <v>1</v>
      </c>
      <c r="I26" s="84"/>
      <c r="J26" s="85">
        <f t="shared" si="5"/>
        <v>1</v>
      </c>
      <c r="K26" s="83">
        <v>0</v>
      </c>
      <c r="L26" s="83">
        <v>1</v>
      </c>
      <c r="M26" s="86">
        <f t="shared" si="6"/>
        <v>1</v>
      </c>
      <c r="N26" s="83">
        <v>3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7</v>
      </c>
      <c r="G27" s="83">
        <v>0</v>
      </c>
      <c r="H27" s="83">
        <f t="shared" si="4"/>
        <v>7</v>
      </c>
      <c r="I27" s="84"/>
      <c r="J27" s="85">
        <f t="shared" si="5"/>
        <v>7</v>
      </c>
      <c r="K27" s="83">
        <v>1</v>
      </c>
      <c r="L27" s="83">
        <v>0</v>
      </c>
      <c r="M27" s="86">
        <f t="shared" si="6"/>
        <v>1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9</v>
      </c>
      <c r="G28" s="83">
        <v>0</v>
      </c>
      <c r="H28" s="83">
        <f t="shared" si="4"/>
        <v>9</v>
      </c>
      <c r="I28" s="84"/>
      <c r="J28" s="85">
        <f t="shared" si="5"/>
        <v>9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8</v>
      </c>
      <c r="G29" s="83">
        <v>0</v>
      </c>
      <c r="H29" s="83">
        <f t="shared" si="4"/>
        <v>8</v>
      </c>
      <c r="I29" s="84"/>
      <c r="J29" s="85">
        <f t="shared" si="5"/>
        <v>8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7</v>
      </c>
      <c r="G30" s="83">
        <v>0</v>
      </c>
      <c r="H30" s="83">
        <f t="shared" si="4"/>
        <v>7</v>
      </c>
      <c r="I30" s="84"/>
      <c r="J30" s="85">
        <f t="shared" si="5"/>
        <v>7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9</v>
      </c>
      <c r="G31" s="83">
        <v>0</v>
      </c>
      <c r="H31" s="83">
        <f t="shared" si="4"/>
        <v>9</v>
      </c>
      <c r="I31" s="84"/>
      <c r="J31" s="85">
        <f t="shared" si="5"/>
        <v>9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12</v>
      </c>
      <c r="G32" s="83">
        <v>0</v>
      </c>
      <c r="H32" s="83">
        <f t="shared" si="4"/>
        <v>12</v>
      </c>
      <c r="I32" s="84"/>
      <c r="J32" s="85">
        <f t="shared" si="5"/>
        <v>12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13</v>
      </c>
      <c r="G33" s="83">
        <v>0</v>
      </c>
      <c r="H33" s="83">
        <f t="shared" si="4"/>
        <v>13</v>
      </c>
      <c r="I33" s="84"/>
      <c r="J33" s="85">
        <f t="shared" si="5"/>
        <v>13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1</v>
      </c>
      <c r="L34" s="83">
        <v>0</v>
      </c>
      <c r="M34" s="86">
        <f t="shared" si="6"/>
        <v>1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2</v>
      </c>
      <c r="H35" s="83">
        <f t="shared" si="4"/>
        <v>2</v>
      </c>
      <c r="I35" s="84"/>
      <c r="J35" s="85">
        <f t="shared" si="5"/>
        <v>2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4</v>
      </c>
      <c r="J36" s="85">
        <f t="shared" si="5"/>
        <v>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287</v>
      </c>
      <c r="G37" s="91">
        <f t="shared" si="7"/>
        <v>3</v>
      </c>
      <c r="H37" s="91">
        <f t="shared" si="7"/>
        <v>290</v>
      </c>
      <c r="I37" s="91">
        <f t="shared" si="7"/>
        <v>4</v>
      </c>
      <c r="J37" s="91">
        <f t="shared" si="7"/>
        <v>294</v>
      </c>
      <c r="K37" s="91">
        <f t="shared" si="7"/>
        <v>56</v>
      </c>
      <c r="L37" s="91">
        <f t="shared" si="7"/>
        <v>17</v>
      </c>
      <c r="M37" s="91">
        <f t="shared" si="7"/>
        <v>73</v>
      </c>
      <c r="N37" s="91">
        <f t="shared" si="7"/>
        <v>23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1</v>
      </c>
      <c r="L52" s="83">
        <v>3</v>
      </c>
      <c r="M52" s="86">
        <f>K52+L52</f>
        <v>4</v>
      </c>
      <c r="N52" s="83">
        <v>3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481</v>
      </c>
      <c r="G53" s="91">
        <f t="shared" si="12"/>
        <v>4</v>
      </c>
      <c r="H53" s="91">
        <f t="shared" si="12"/>
        <v>485</v>
      </c>
      <c r="I53" s="91">
        <f t="shared" si="12"/>
        <v>8</v>
      </c>
      <c r="J53" s="91">
        <f t="shared" si="12"/>
        <v>493</v>
      </c>
      <c r="K53" s="91">
        <f t="shared" si="12"/>
        <v>108</v>
      </c>
      <c r="L53" s="91">
        <f t="shared" si="12"/>
        <v>33</v>
      </c>
      <c r="M53" s="91">
        <f t="shared" si="12"/>
        <v>141</v>
      </c>
      <c r="N53" s="91">
        <f t="shared" si="12"/>
        <v>41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69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499</v>
      </c>
      <c r="G10" s="83">
        <v>0</v>
      </c>
      <c r="H10" s="83">
        <f t="shared" ref="H10:H22" si="0">F10+G10</f>
        <v>499</v>
      </c>
      <c r="I10" s="84"/>
      <c r="J10" s="85">
        <f t="shared" ref="J10:J22" si="1">H10+I10</f>
        <v>499</v>
      </c>
      <c r="K10" s="83">
        <v>279</v>
      </c>
      <c r="L10" s="83">
        <v>63</v>
      </c>
      <c r="M10" s="86">
        <f t="shared" ref="M10:M22" si="2">K10+L10</f>
        <v>342</v>
      </c>
      <c r="N10" s="83">
        <v>70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11</v>
      </c>
      <c r="G11" s="83">
        <v>0</v>
      </c>
      <c r="H11" s="83">
        <f t="shared" si="0"/>
        <v>11</v>
      </c>
      <c r="I11" s="84"/>
      <c r="J11" s="85">
        <f t="shared" si="1"/>
        <v>11</v>
      </c>
      <c r="K11" s="83">
        <v>1</v>
      </c>
      <c r="L11" s="83">
        <v>0</v>
      </c>
      <c r="M11" s="86">
        <f t="shared" si="2"/>
        <v>1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56</v>
      </c>
      <c r="G12" s="83">
        <v>0</v>
      </c>
      <c r="H12" s="83">
        <f t="shared" si="0"/>
        <v>56</v>
      </c>
      <c r="I12" s="84"/>
      <c r="J12" s="85">
        <f t="shared" si="1"/>
        <v>56</v>
      </c>
      <c r="K12" s="83">
        <v>2</v>
      </c>
      <c r="L12" s="83">
        <v>0</v>
      </c>
      <c r="M12" s="86">
        <f t="shared" si="2"/>
        <v>2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0</v>
      </c>
      <c r="G13" s="83">
        <v>0</v>
      </c>
      <c r="H13" s="83">
        <f t="shared" si="0"/>
        <v>0</v>
      </c>
      <c r="I13" s="84"/>
      <c r="J13" s="85">
        <f t="shared" si="1"/>
        <v>0</v>
      </c>
      <c r="K13" s="83">
        <v>2</v>
      </c>
      <c r="L13" s="83">
        <v>1</v>
      </c>
      <c r="M13" s="86">
        <f t="shared" si="2"/>
        <v>3</v>
      </c>
      <c r="N13" s="83">
        <v>1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31</v>
      </c>
      <c r="G14" s="83">
        <v>0</v>
      </c>
      <c r="H14" s="83">
        <f t="shared" si="0"/>
        <v>31</v>
      </c>
      <c r="I14" s="84"/>
      <c r="J14" s="85">
        <f t="shared" si="1"/>
        <v>31</v>
      </c>
      <c r="K14" s="83">
        <v>1</v>
      </c>
      <c r="L14" s="83">
        <v>1</v>
      </c>
      <c r="M14" s="86">
        <f t="shared" si="2"/>
        <v>2</v>
      </c>
      <c r="N14" s="83">
        <v>2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22</v>
      </c>
      <c r="G15" s="83">
        <v>0</v>
      </c>
      <c r="H15" s="83">
        <f t="shared" si="0"/>
        <v>22</v>
      </c>
      <c r="I15" s="84"/>
      <c r="J15" s="85">
        <f t="shared" si="1"/>
        <v>22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25</v>
      </c>
      <c r="G16" s="83">
        <v>0</v>
      </c>
      <c r="H16" s="83">
        <f t="shared" si="0"/>
        <v>25</v>
      </c>
      <c r="I16" s="84"/>
      <c r="J16" s="85">
        <f t="shared" si="1"/>
        <v>25</v>
      </c>
      <c r="K16" s="83">
        <v>1</v>
      </c>
      <c r="L16" s="83">
        <v>0</v>
      </c>
      <c r="M16" s="86">
        <f t="shared" si="2"/>
        <v>1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31</v>
      </c>
      <c r="G17" s="83">
        <v>0</v>
      </c>
      <c r="H17" s="83">
        <f t="shared" si="0"/>
        <v>31</v>
      </c>
      <c r="I17" s="84"/>
      <c r="J17" s="85">
        <f t="shared" si="1"/>
        <v>31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19</v>
      </c>
      <c r="G18" s="83">
        <v>0</v>
      </c>
      <c r="H18" s="83">
        <f t="shared" si="0"/>
        <v>19</v>
      </c>
      <c r="I18" s="84"/>
      <c r="J18" s="85">
        <f t="shared" si="1"/>
        <v>19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53</v>
      </c>
      <c r="G19" s="83">
        <v>0</v>
      </c>
      <c r="H19" s="83">
        <f t="shared" si="0"/>
        <v>53</v>
      </c>
      <c r="I19" s="84"/>
      <c r="J19" s="85">
        <f t="shared" si="1"/>
        <v>53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5</v>
      </c>
      <c r="H20" s="83">
        <f t="shared" si="0"/>
        <v>5</v>
      </c>
      <c r="I20" s="84"/>
      <c r="J20" s="85">
        <f t="shared" si="1"/>
        <v>5</v>
      </c>
      <c r="K20" s="83">
        <v>0</v>
      </c>
      <c r="L20" s="83">
        <v>1</v>
      </c>
      <c r="M20" s="86">
        <f t="shared" si="2"/>
        <v>1</v>
      </c>
      <c r="N20" s="83">
        <v>1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19</v>
      </c>
      <c r="H21" s="83">
        <f t="shared" si="0"/>
        <v>19</v>
      </c>
      <c r="I21" s="84"/>
      <c r="J21" s="85">
        <f t="shared" si="1"/>
        <v>19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38</v>
      </c>
      <c r="H22" s="83">
        <f t="shared" si="0"/>
        <v>38</v>
      </c>
      <c r="I22" s="83">
        <v>16</v>
      </c>
      <c r="J22" s="85">
        <f t="shared" si="1"/>
        <v>54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747</v>
      </c>
      <c r="G23" s="91">
        <f t="shared" si="3"/>
        <v>62</v>
      </c>
      <c r="H23" s="91">
        <f t="shared" si="3"/>
        <v>809</v>
      </c>
      <c r="I23" s="91">
        <f t="shared" si="3"/>
        <v>16</v>
      </c>
      <c r="J23" s="91">
        <f t="shared" si="3"/>
        <v>825</v>
      </c>
      <c r="K23" s="91">
        <f t="shared" si="3"/>
        <v>286</v>
      </c>
      <c r="L23" s="91">
        <f t="shared" si="3"/>
        <v>66</v>
      </c>
      <c r="M23" s="91">
        <f t="shared" si="3"/>
        <v>352</v>
      </c>
      <c r="N23" s="91">
        <f t="shared" si="3"/>
        <v>74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838</v>
      </c>
      <c r="G24" s="83">
        <v>0</v>
      </c>
      <c r="H24" s="83">
        <f t="shared" ref="H24:H36" si="4">F24+G24</f>
        <v>838</v>
      </c>
      <c r="I24" s="84"/>
      <c r="J24" s="85">
        <f t="shared" ref="J24:J36" si="5">H24+I24</f>
        <v>838</v>
      </c>
      <c r="K24" s="83">
        <v>349</v>
      </c>
      <c r="L24" s="83">
        <v>113</v>
      </c>
      <c r="M24" s="86">
        <f t="shared" ref="M24:M36" si="6">K24+L24</f>
        <v>462</v>
      </c>
      <c r="N24" s="83">
        <v>134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19</v>
      </c>
      <c r="G25" s="83">
        <v>0</v>
      </c>
      <c r="H25" s="83">
        <f t="shared" si="4"/>
        <v>19</v>
      </c>
      <c r="I25" s="84"/>
      <c r="J25" s="85">
        <f t="shared" si="5"/>
        <v>19</v>
      </c>
      <c r="K25" s="83">
        <v>6</v>
      </c>
      <c r="L25" s="83">
        <v>0</v>
      </c>
      <c r="M25" s="86">
        <f t="shared" si="6"/>
        <v>6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31</v>
      </c>
      <c r="G26" s="83">
        <v>0</v>
      </c>
      <c r="H26" s="83">
        <f t="shared" si="4"/>
        <v>31</v>
      </c>
      <c r="I26" s="84"/>
      <c r="J26" s="85">
        <f t="shared" si="5"/>
        <v>31</v>
      </c>
      <c r="K26" s="83">
        <v>6</v>
      </c>
      <c r="L26" s="83">
        <v>1</v>
      </c>
      <c r="M26" s="86">
        <f t="shared" si="6"/>
        <v>7</v>
      </c>
      <c r="N26" s="83">
        <v>1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5</v>
      </c>
      <c r="G27" s="83">
        <v>0</v>
      </c>
      <c r="H27" s="83">
        <f t="shared" si="4"/>
        <v>5</v>
      </c>
      <c r="I27" s="84"/>
      <c r="J27" s="85">
        <f t="shared" si="5"/>
        <v>5</v>
      </c>
      <c r="K27" s="83">
        <v>2</v>
      </c>
      <c r="L27" s="83">
        <v>0</v>
      </c>
      <c r="M27" s="86">
        <f t="shared" si="6"/>
        <v>2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31</v>
      </c>
      <c r="G28" s="83">
        <v>0</v>
      </c>
      <c r="H28" s="83">
        <f t="shared" si="4"/>
        <v>31</v>
      </c>
      <c r="I28" s="84"/>
      <c r="J28" s="85">
        <f t="shared" si="5"/>
        <v>31</v>
      </c>
      <c r="K28" s="83">
        <v>3</v>
      </c>
      <c r="L28" s="83">
        <v>0</v>
      </c>
      <c r="M28" s="86">
        <f t="shared" si="6"/>
        <v>3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41</v>
      </c>
      <c r="G29" s="83">
        <v>0</v>
      </c>
      <c r="H29" s="83">
        <f t="shared" si="4"/>
        <v>41</v>
      </c>
      <c r="I29" s="84"/>
      <c r="J29" s="85">
        <f t="shared" si="5"/>
        <v>41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17</v>
      </c>
      <c r="G30" s="83">
        <v>0</v>
      </c>
      <c r="H30" s="83">
        <f t="shared" si="4"/>
        <v>17</v>
      </c>
      <c r="I30" s="84"/>
      <c r="J30" s="85">
        <f t="shared" si="5"/>
        <v>17</v>
      </c>
      <c r="K30" s="83">
        <v>0</v>
      </c>
      <c r="L30" s="83">
        <v>1</v>
      </c>
      <c r="M30" s="86">
        <f t="shared" si="6"/>
        <v>1</v>
      </c>
      <c r="N30" s="83">
        <v>1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86</v>
      </c>
      <c r="G31" s="83">
        <v>0</v>
      </c>
      <c r="H31" s="83">
        <f t="shared" si="4"/>
        <v>86</v>
      </c>
      <c r="I31" s="84"/>
      <c r="J31" s="85">
        <f t="shared" si="5"/>
        <v>86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17</v>
      </c>
      <c r="G32" s="83">
        <v>0</v>
      </c>
      <c r="H32" s="83">
        <f t="shared" si="4"/>
        <v>17</v>
      </c>
      <c r="I32" s="84"/>
      <c r="J32" s="85">
        <f t="shared" si="5"/>
        <v>17</v>
      </c>
      <c r="K32" s="83">
        <v>0</v>
      </c>
      <c r="L32" s="83">
        <v>1</v>
      </c>
      <c r="M32" s="86">
        <f t="shared" si="6"/>
        <v>1</v>
      </c>
      <c r="N32" s="83">
        <v>1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53</v>
      </c>
      <c r="G33" s="83">
        <v>0</v>
      </c>
      <c r="H33" s="83">
        <f t="shared" si="4"/>
        <v>53</v>
      </c>
      <c r="I33" s="84"/>
      <c r="J33" s="85">
        <f t="shared" si="5"/>
        <v>53</v>
      </c>
      <c r="K33" s="83">
        <v>1</v>
      </c>
      <c r="L33" s="83">
        <v>1</v>
      </c>
      <c r="M33" s="86">
        <f t="shared" si="6"/>
        <v>2</v>
      </c>
      <c r="N33" s="83">
        <v>1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23</v>
      </c>
      <c r="H35" s="83">
        <f t="shared" si="4"/>
        <v>23</v>
      </c>
      <c r="I35" s="84"/>
      <c r="J35" s="85">
        <f t="shared" si="5"/>
        <v>23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61</v>
      </c>
      <c r="H36" s="83">
        <f t="shared" si="4"/>
        <v>61</v>
      </c>
      <c r="I36" s="83">
        <v>52</v>
      </c>
      <c r="J36" s="85">
        <f t="shared" si="5"/>
        <v>113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1138</v>
      </c>
      <c r="G37" s="91">
        <f t="shared" si="7"/>
        <v>85</v>
      </c>
      <c r="H37" s="91">
        <f t="shared" si="7"/>
        <v>1223</v>
      </c>
      <c r="I37" s="91">
        <f t="shared" si="7"/>
        <v>52</v>
      </c>
      <c r="J37" s="91">
        <f t="shared" si="7"/>
        <v>1275</v>
      </c>
      <c r="K37" s="91">
        <f t="shared" si="7"/>
        <v>367</v>
      </c>
      <c r="L37" s="91">
        <f t="shared" si="7"/>
        <v>117</v>
      </c>
      <c r="M37" s="91">
        <f t="shared" si="7"/>
        <v>484</v>
      </c>
      <c r="N37" s="91">
        <f t="shared" si="7"/>
        <v>138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1</v>
      </c>
      <c r="L52" s="83">
        <v>8</v>
      </c>
      <c r="M52" s="86">
        <f>K52+L52</f>
        <v>9</v>
      </c>
      <c r="N52" s="83">
        <v>8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1885</v>
      </c>
      <c r="G53" s="91">
        <f t="shared" si="12"/>
        <v>147</v>
      </c>
      <c r="H53" s="91">
        <f t="shared" si="12"/>
        <v>2032</v>
      </c>
      <c r="I53" s="91">
        <f t="shared" si="12"/>
        <v>68</v>
      </c>
      <c r="J53" s="91">
        <f t="shared" si="12"/>
        <v>2100</v>
      </c>
      <c r="K53" s="91">
        <f t="shared" si="12"/>
        <v>654</v>
      </c>
      <c r="L53" s="91">
        <f t="shared" si="12"/>
        <v>191</v>
      </c>
      <c r="M53" s="91">
        <f t="shared" si="12"/>
        <v>845</v>
      </c>
      <c r="N53" s="91">
        <f t="shared" si="12"/>
        <v>220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71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70</v>
      </c>
      <c r="G10" s="83">
        <v>0</v>
      </c>
      <c r="H10" s="83">
        <f t="shared" ref="H10:H22" si="0">F10+G10</f>
        <v>70</v>
      </c>
      <c r="I10" s="84"/>
      <c r="J10" s="85">
        <f t="shared" ref="J10:J22" si="1">H10+I10</f>
        <v>70</v>
      </c>
      <c r="K10" s="83">
        <v>17</v>
      </c>
      <c r="L10" s="83">
        <v>11</v>
      </c>
      <c r="M10" s="86">
        <f t="shared" ref="M10:M22" si="2">K10+L10</f>
        <v>28</v>
      </c>
      <c r="N10" s="83">
        <v>17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2</v>
      </c>
      <c r="G11" s="83">
        <v>0</v>
      </c>
      <c r="H11" s="83">
        <f t="shared" si="0"/>
        <v>2</v>
      </c>
      <c r="I11" s="84"/>
      <c r="J11" s="85">
        <f t="shared" si="1"/>
        <v>2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1</v>
      </c>
      <c r="L13" s="83">
        <v>0</v>
      </c>
      <c r="M13" s="86">
        <f t="shared" si="2"/>
        <v>1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1</v>
      </c>
      <c r="G14" s="83">
        <v>0</v>
      </c>
      <c r="H14" s="83">
        <f t="shared" si="0"/>
        <v>1</v>
      </c>
      <c r="I14" s="84"/>
      <c r="J14" s="85">
        <f t="shared" si="1"/>
        <v>1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0</v>
      </c>
      <c r="G15" s="83">
        <v>0</v>
      </c>
      <c r="H15" s="83">
        <f t="shared" si="0"/>
        <v>0</v>
      </c>
      <c r="I15" s="84"/>
      <c r="J15" s="85">
        <f t="shared" si="1"/>
        <v>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</v>
      </c>
      <c r="G17" s="83">
        <v>0</v>
      </c>
      <c r="H17" s="83">
        <f t="shared" si="0"/>
        <v>1</v>
      </c>
      <c r="I17" s="84"/>
      <c r="J17" s="85">
        <f t="shared" si="1"/>
        <v>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4</v>
      </c>
      <c r="G18" s="83">
        <v>0</v>
      </c>
      <c r="H18" s="83">
        <f t="shared" si="0"/>
        <v>4</v>
      </c>
      <c r="I18" s="84"/>
      <c r="J18" s="85">
        <f t="shared" si="1"/>
        <v>4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1</v>
      </c>
      <c r="G19" s="83">
        <v>0</v>
      </c>
      <c r="H19" s="83">
        <f t="shared" si="0"/>
        <v>1</v>
      </c>
      <c r="I19" s="84"/>
      <c r="J19" s="85">
        <f t="shared" si="1"/>
        <v>1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3</v>
      </c>
      <c r="H21" s="83">
        <f t="shared" si="0"/>
        <v>3</v>
      </c>
      <c r="I21" s="84"/>
      <c r="J21" s="85">
        <f t="shared" si="1"/>
        <v>3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1</v>
      </c>
      <c r="J22" s="85">
        <f t="shared" si="1"/>
        <v>1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81</v>
      </c>
      <c r="G23" s="91">
        <f t="shared" si="3"/>
        <v>4</v>
      </c>
      <c r="H23" s="91">
        <f t="shared" si="3"/>
        <v>85</v>
      </c>
      <c r="I23" s="91">
        <f t="shared" si="3"/>
        <v>1</v>
      </c>
      <c r="J23" s="91">
        <f t="shared" si="3"/>
        <v>86</v>
      </c>
      <c r="K23" s="91">
        <f t="shared" si="3"/>
        <v>18</v>
      </c>
      <c r="L23" s="91">
        <f t="shared" si="3"/>
        <v>11</v>
      </c>
      <c r="M23" s="91">
        <f t="shared" si="3"/>
        <v>29</v>
      </c>
      <c r="N23" s="91">
        <f t="shared" si="3"/>
        <v>17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103</v>
      </c>
      <c r="G24" s="83">
        <v>0</v>
      </c>
      <c r="H24" s="83">
        <f t="shared" ref="H24:H36" si="4">F24+G24</f>
        <v>103</v>
      </c>
      <c r="I24" s="84"/>
      <c r="J24" s="85">
        <f t="shared" ref="J24:J36" si="5">H24+I24</f>
        <v>103</v>
      </c>
      <c r="K24" s="83">
        <v>18</v>
      </c>
      <c r="L24" s="83">
        <v>7</v>
      </c>
      <c r="M24" s="86">
        <f t="shared" ref="M24:M36" si="6">K24+L24</f>
        <v>25</v>
      </c>
      <c r="N24" s="83">
        <v>7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3</v>
      </c>
      <c r="G25" s="83">
        <v>0</v>
      </c>
      <c r="H25" s="83">
        <f t="shared" si="4"/>
        <v>3</v>
      </c>
      <c r="I25" s="84"/>
      <c r="J25" s="85">
        <f t="shared" si="5"/>
        <v>3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2</v>
      </c>
      <c r="G26" s="83">
        <v>0</v>
      </c>
      <c r="H26" s="83">
        <f t="shared" si="4"/>
        <v>2</v>
      </c>
      <c r="I26" s="84"/>
      <c r="J26" s="85">
        <f t="shared" si="5"/>
        <v>2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1</v>
      </c>
      <c r="G27" s="83">
        <v>0</v>
      </c>
      <c r="H27" s="83">
        <f t="shared" si="4"/>
        <v>1</v>
      </c>
      <c r="I27" s="84"/>
      <c r="J27" s="85">
        <f t="shared" si="5"/>
        <v>1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1</v>
      </c>
      <c r="G28" s="83">
        <v>0</v>
      </c>
      <c r="H28" s="83">
        <f t="shared" si="4"/>
        <v>1</v>
      </c>
      <c r="I28" s="84"/>
      <c r="J28" s="85">
        <f t="shared" si="5"/>
        <v>1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0</v>
      </c>
      <c r="G29" s="83">
        <v>0</v>
      </c>
      <c r="H29" s="83">
        <f t="shared" si="4"/>
        <v>0</v>
      </c>
      <c r="I29" s="84"/>
      <c r="J29" s="85">
        <f t="shared" si="5"/>
        <v>0</v>
      </c>
      <c r="K29" s="83">
        <v>0</v>
      </c>
      <c r="L29" s="83">
        <v>1</v>
      </c>
      <c r="M29" s="86">
        <f t="shared" si="6"/>
        <v>1</v>
      </c>
      <c r="N29" s="83">
        <v>2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</v>
      </c>
      <c r="G30" s="83">
        <v>0</v>
      </c>
      <c r="H30" s="83">
        <f t="shared" si="4"/>
        <v>1</v>
      </c>
      <c r="I30" s="84"/>
      <c r="J30" s="85">
        <f t="shared" si="5"/>
        <v>1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0</v>
      </c>
      <c r="G31" s="83">
        <v>0</v>
      </c>
      <c r="H31" s="83">
        <f t="shared" si="4"/>
        <v>0</v>
      </c>
      <c r="I31" s="84"/>
      <c r="J31" s="85">
        <f t="shared" si="5"/>
        <v>0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13</v>
      </c>
      <c r="G32" s="83">
        <v>0</v>
      </c>
      <c r="H32" s="83">
        <f t="shared" si="4"/>
        <v>13</v>
      </c>
      <c r="I32" s="84"/>
      <c r="J32" s="85">
        <f t="shared" si="5"/>
        <v>13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6</v>
      </c>
      <c r="G33" s="83">
        <v>0</v>
      </c>
      <c r="H33" s="83">
        <f t="shared" si="4"/>
        <v>6</v>
      </c>
      <c r="I33" s="84"/>
      <c r="J33" s="85">
        <f t="shared" si="5"/>
        <v>6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4</v>
      </c>
      <c r="J36" s="85">
        <f t="shared" si="5"/>
        <v>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130</v>
      </c>
      <c r="G37" s="91">
        <f t="shared" si="7"/>
        <v>2</v>
      </c>
      <c r="H37" s="91">
        <f t="shared" si="7"/>
        <v>132</v>
      </c>
      <c r="I37" s="91">
        <f t="shared" si="7"/>
        <v>4</v>
      </c>
      <c r="J37" s="91">
        <f t="shared" si="7"/>
        <v>136</v>
      </c>
      <c r="K37" s="91">
        <f t="shared" si="7"/>
        <v>18</v>
      </c>
      <c r="L37" s="91">
        <f t="shared" si="7"/>
        <v>8</v>
      </c>
      <c r="M37" s="91">
        <f t="shared" si="7"/>
        <v>26</v>
      </c>
      <c r="N37" s="91">
        <f t="shared" si="7"/>
        <v>9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211</v>
      </c>
      <c r="G53" s="91">
        <f t="shared" si="12"/>
        <v>6</v>
      </c>
      <c r="H53" s="91">
        <f t="shared" si="12"/>
        <v>217</v>
      </c>
      <c r="I53" s="91">
        <f t="shared" si="12"/>
        <v>5</v>
      </c>
      <c r="J53" s="91">
        <f t="shared" si="12"/>
        <v>222</v>
      </c>
      <c r="K53" s="91">
        <f t="shared" si="12"/>
        <v>36</v>
      </c>
      <c r="L53" s="91">
        <f t="shared" si="12"/>
        <v>19</v>
      </c>
      <c r="M53" s="91">
        <f t="shared" si="12"/>
        <v>55</v>
      </c>
      <c r="N53" s="91">
        <f t="shared" si="12"/>
        <v>26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73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55</v>
      </c>
      <c r="G10" s="83">
        <v>0</v>
      </c>
      <c r="H10" s="83">
        <f t="shared" ref="H10:H22" si="0">F10+G10</f>
        <v>55</v>
      </c>
      <c r="I10" s="84"/>
      <c r="J10" s="85">
        <f t="shared" ref="J10:J22" si="1">H10+I10</f>
        <v>55</v>
      </c>
      <c r="K10" s="83">
        <v>10</v>
      </c>
      <c r="L10" s="83">
        <v>1</v>
      </c>
      <c r="M10" s="86">
        <f t="shared" ref="M10:M22" si="2">K10+L10</f>
        <v>11</v>
      </c>
      <c r="N10" s="83">
        <v>2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0</v>
      </c>
      <c r="G11" s="83">
        <v>0</v>
      </c>
      <c r="H11" s="83">
        <f t="shared" si="0"/>
        <v>0</v>
      </c>
      <c r="I11" s="84"/>
      <c r="J11" s="85">
        <f t="shared" si="1"/>
        <v>0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</v>
      </c>
      <c r="G12" s="83">
        <v>0</v>
      </c>
      <c r="H12" s="83">
        <f t="shared" si="0"/>
        <v>1</v>
      </c>
      <c r="I12" s="84"/>
      <c r="J12" s="85">
        <f t="shared" si="1"/>
        <v>1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6</v>
      </c>
      <c r="G13" s="83">
        <v>0</v>
      </c>
      <c r="H13" s="83">
        <f t="shared" si="0"/>
        <v>6</v>
      </c>
      <c r="I13" s="84"/>
      <c r="J13" s="85">
        <f t="shared" si="1"/>
        <v>6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1</v>
      </c>
      <c r="L15" s="83">
        <v>0</v>
      </c>
      <c r="M15" s="86">
        <f t="shared" si="2"/>
        <v>1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3</v>
      </c>
      <c r="G16" s="83">
        <v>0</v>
      </c>
      <c r="H16" s="83">
        <f t="shared" si="0"/>
        <v>3</v>
      </c>
      <c r="I16" s="84"/>
      <c r="J16" s="85">
        <f t="shared" si="1"/>
        <v>3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0</v>
      </c>
      <c r="G17" s="83">
        <v>0</v>
      </c>
      <c r="H17" s="83">
        <f t="shared" si="0"/>
        <v>0</v>
      </c>
      <c r="I17" s="84"/>
      <c r="J17" s="85">
        <f t="shared" si="1"/>
        <v>0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0</v>
      </c>
      <c r="G18" s="83">
        <v>0</v>
      </c>
      <c r="H18" s="83">
        <f t="shared" si="0"/>
        <v>0</v>
      </c>
      <c r="I18" s="84"/>
      <c r="J18" s="85">
        <f t="shared" si="1"/>
        <v>0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0</v>
      </c>
      <c r="G19" s="83">
        <v>0</v>
      </c>
      <c r="H19" s="83">
        <f t="shared" si="0"/>
        <v>0</v>
      </c>
      <c r="I19" s="84"/>
      <c r="J19" s="85">
        <f t="shared" si="1"/>
        <v>0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2</v>
      </c>
      <c r="H20" s="83">
        <f t="shared" si="0"/>
        <v>2</v>
      </c>
      <c r="I20" s="84"/>
      <c r="J20" s="85">
        <f t="shared" si="1"/>
        <v>2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4</v>
      </c>
      <c r="H21" s="83">
        <f t="shared" si="0"/>
        <v>4</v>
      </c>
      <c r="I21" s="84"/>
      <c r="J21" s="85">
        <f t="shared" si="1"/>
        <v>4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6</v>
      </c>
      <c r="H22" s="83">
        <f t="shared" si="0"/>
        <v>6</v>
      </c>
      <c r="I22" s="83">
        <v>1</v>
      </c>
      <c r="J22" s="85">
        <f t="shared" si="1"/>
        <v>7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67</v>
      </c>
      <c r="G23" s="91">
        <f t="shared" si="3"/>
        <v>12</v>
      </c>
      <c r="H23" s="91">
        <f t="shared" si="3"/>
        <v>79</v>
      </c>
      <c r="I23" s="91">
        <f t="shared" si="3"/>
        <v>1</v>
      </c>
      <c r="J23" s="91">
        <f t="shared" si="3"/>
        <v>80</v>
      </c>
      <c r="K23" s="91">
        <f t="shared" si="3"/>
        <v>11</v>
      </c>
      <c r="L23" s="91">
        <f t="shared" si="3"/>
        <v>1</v>
      </c>
      <c r="M23" s="91">
        <f t="shared" si="3"/>
        <v>12</v>
      </c>
      <c r="N23" s="91">
        <f t="shared" si="3"/>
        <v>2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100</v>
      </c>
      <c r="G24" s="83">
        <v>0</v>
      </c>
      <c r="H24" s="83">
        <f t="shared" ref="H24:H36" si="4">F24+G24</f>
        <v>100</v>
      </c>
      <c r="I24" s="84"/>
      <c r="J24" s="85">
        <f t="shared" ref="J24:J36" si="5">H24+I24</f>
        <v>100</v>
      </c>
      <c r="K24" s="83">
        <v>14</v>
      </c>
      <c r="L24" s="83">
        <v>1</v>
      </c>
      <c r="M24" s="86">
        <f t="shared" ref="M24:M36" si="6">K24+L24</f>
        <v>15</v>
      </c>
      <c r="N24" s="83">
        <v>1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</v>
      </c>
      <c r="G25" s="83">
        <v>0</v>
      </c>
      <c r="H25" s="83">
        <f t="shared" si="4"/>
        <v>1</v>
      </c>
      <c r="I25" s="84"/>
      <c r="J25" s="85">
        <f t="shared" si="5"/>
        <v>1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</v>
      </c>
      <c r="G26" s="83">
        <v>0</v>
      </c>
      <c r="H26" s="83">
        <f t="shared" si="4"/>
        <v>1</v>
      </c>
      <c r="I26" s="84"/>
      <c r="J26" s="85">
        <f t="shared" si="5"/>
        <v>1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1</v>
      </c>
      <c r="G28" s="83">
        <v>0</v>
      </c>
      <c r="H28" s="83">
        <f t="shared" si="4"/>
        <v>1</v>
      </c>
      <c r="I28" s="84"/>
      <c r="J28" s="85">
        <f t="shared" si="5"/>
        <v>1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2</v>
      </c>
      <c r="G29" s="83">
        <v>0</v>
      </c>
      <c r="H29" s="83">
        <f t="shared" si="4"/>
        <v>2</v>
      </c>
      <c r="I29" s="84"/>
      <c r="J29" s="85">
        <f t="shared" si="5"/>
        <v>2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3</v>
      </c>
      <c r="G30" s="83">
        <v>0</v>
      </c>
      <c r="H30" s="83">
        <f t="shared" si="4"/>
        <v>3</v>
      </c>
      <c r="I30" s="84"/>
      <c r="J30" s="85">
        <f t="shared" si="5"/>
        <v>3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3</v>
      </c>
      <c r="G31" s="83">
        <v>0</v>
      </c>
      <c r="H31" s="83">
        <f t="shared" si="4"/>
        <v>3</v>
      </c>
      <c r="I31" s="84"/>
      <c r="J31" s="85">
        <f t="shared" si="5"/>
        <v>3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0</v>
      </c>
      <c r="G32" s="83">
        <v>0</v>
      </c>
      <c r="H32" s="83">
        <f t="shared" si="4"/>
        <v>0</v>
      </c>
      <c r="I32" s="84"/>
      <c r="J32" s="85">
        <f t="shared" si="5"/>
        <v>0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0</v>
      </c>
      <c r="G33" s="83">
        <v>0</v>
      </c>
      <c r="H33" s="83">
        <f t="shared" si="4"/>
        <v>0</v>
      </c>
      <c r="I33" s="84"/>
      <c r="J33" s="85">
        <f t="shared" si="5"/>
        <v>0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2</v>
      </c>
      <c r="H34" s="83">
        <f t="shared" si="4"/>
        <v>2</v>
      </c>
      <c r="I34" s="84"/>
      <c r="J34" s="85">
        <f t="shared" si="5"/>
        <v>2</v>
      </c>
      <c r="K34" s="83">
        <v>0</v>
      </c>
      <c r="L34" s="83">
        <v>1</v>
      </c>
      <c r="M34" s="86">
        <f t="shared" si="6"/>
        <v>1</v>
      </c>
      <c r="N34" s="83">
        <v>1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4</v>
      </c>
      <c r="H35" s="83">
        <f t="shared" si="4"/>
        <v>4</v>
      </c>
      <c r="I35" s="84"/>
      <c r="J35" s="85">
        <f t="shared" si="5"/>
        <v>4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</v>
      </c>
      <c r="H36" s="83">
        <f t="shared" si="4"/>
        <v>3</v>
      </c>
      <c r="I36" s="83">
        <v>3</v>
      </c>
      <c r="J36" s="85">
        <f t="shared" si="5"/>
        <v>6</v>
      </c>
      <c r="K36" s="83">
        <v>1</v>
      </c>
      <c r="L36" s="83">
        <v>0</v>
      </c>
      <c r="M36" s="86">
        <f t="shared" si="6"/>
        <v>1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113</v>
      </c>
      <c r="G37" s="91">
        <f t="shared" si="7"/>
        <v>9</v>
      </c>
      <c r="H37" s="91">
        <f t="shared" si="7"/>
        <v>122</v>
      </c>
      <c r="I37" s="91">
        <f t="shared" si="7"/>
        <v>3</v>
      </c>
      <c r="J37" s="91">
        <f t="shared" si="7"/>
        <v>125</v>
      </c>
      <c r="K37" s="91">
        <f t="shared" si="7"/>
        <v>15</v>
      </c>
      <c r="L37" s="91">
        <f t="shared" si="7"/>
        <v>2</v>
      </c>
      <c r="M37" s="91">
        <f t="shared" si="7"/>
        <v>17</v>
      </c>
      <c r="N37" s="91">
        <f t="shared" si="7"/>
        <v>2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180</v>
      </c>
      <c r="G53" s="91">
        <f t="shared" si="12"/>
        <v>21</v>
      </c>
      <c r="H53" s="91">
        <f t="shared" si="12"/>
        <v>201</v>
      </c>
      <c r="I53" s="91">
        <f t="shared" si="12"/>
        <v>4</v>
      </c>
      <c r="J53" s="91">
        <f t="shared" si="12"/>
        <v>205</v>
      </c>
      <c r="K53" s="91">
        <f t="shared" si="12"/>
        <v>26</v>
      </c>
      <c r="L53" s="91">
        <f t="shared" si="12"/>
        <v>3</v>
      </c>
      <c r="M53" s="91">
        <f t="shared" si="12"/>
        <v>29</v>
      </c>
      <c r="N53" s="91">
        <f t="shared" si="12"/>
        <v>4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75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25</v>
      </c>
      <c r="G10" s="83">
        <v>0</v>
      </c>
      <c r="H10" s="83">
        <f t="shared" ref="H10:H22" si="0">F10+G10</f>
        <v>25</v>
      </c>
      <c r="I10" s="84"/>
      <c r="J10" s="85">
        <f t="shared" ref="J10:J22" si="1">H10+I10</f>
        <v>25</v>
      </c>
      <c r="K10" s="83">
        <v>9</v>
      </c>
      <c r="L10" s="83">
        <v>0</v>
      </c>
      <c r="M10" s="86">
        <f t="shared" ref="M10:M22" si="2">K10+L10</f>
        <v>9</v>
      </c>
      <c r="N10" s="83">
        <v>0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0</v>
      </c>
      <c r="G11" s="83">
        <v>0</v>
      </c>
      <c r="H11" s="83">
        <f t="shared" si="0"/>
        <v>0</v>
      </c>
      <c r="I11" s="84"/>
      <c r="J11" s="85">
        <f t="shared" si="1"/>
        <v>0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0</v>
      </c>
      <c r="G13" s="83">
        <v>0</v>
      </c>
      <c r="H13" s="83">
        <f t="shared" si="0"/>
        <v>0</v>
      </c>
      <c r="I13" s="84"/>
      <c r="J13" s="85">
        <f t="shared" si="1"/>
        <v>0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0</v>
      </c>
      <c r="G15" s="83">
        <v>0</v>
      </c>
      <c r="H15" s="83">
        <f t="shared" si="0"/>
        <v>0</v>
      </c>
      <c r="I15" s="84"/>
      <c r="J15" s="85">
        <f t="shared" si="1"/>
        <v>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3</v>
      </c>
      <c r="G17" s="83">
        <v>0</v>
      </c>
      <c r="H17" s="83">
        <f t="shared" si="0"/>
        <v>3</v>
      </c>
      <c r="I17" s="84"/>
      <c r="J17" s="85">
        <f t="shared" si="1"/>
        <v>3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5</v>
      </c>
      <c r="G18" s="83">
        <v>0</v>
      </c>
      <c r="H18" s="83">
        <f t="shared" si="0"/>
        <v>5</v>
      </c>
      <c r="I18" s="84"/>
      <c r="J18" s="85">
        <f t="shared" si="1"/>
        <v>5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5</v>
      </c>
      <c r="G19" s="83">
        <v>0</v>
      </c>
      <c r="H19" s="83">
        <f t="shared" si="0"/>
        <v>5</v>
      </c>
      <c r="I19" s="84"/>
      <c r="J19" s="85">
        <f t="shared" si="1"/>
        <v>5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3</v>
      </c>
      <c r="J22" s="85">
        <f t="shared" si="1"/>
        <v>3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38</v>
      </c>
      <c r="G23" s="91">
        <f t="shared" si="3"/>
        <v>1</v>
      </c>
      <c r="H23" s="91">
        <f t="shared" si="3"/>
        <v>39</v>
      </c>
      <c r="I23" s="91">
        <f t="shared" si="3"/>
        <v>3</v>
      </c>
      <c r="J23" s="91">
        <f t="shared" si="3"/>
        <v>42</v>
      </c>
      <c r="K23" s="91">
        <f t="shared" si="3"/>
        <v>9</v>
      </c>
      <c r="L23" s="91">
        <f t="shared" si="3"/>
        <v>0</v>
      </c>
      <c r="M23" s="91">
        <f t="shared" si="3"/>
        <v>9</v>
      </c>
      <c r="N23" s="91">
        <f t="shared" si="3"/>
        <v>0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46</v>
      </c>
      <c r="G24" s="83">
        <v>0</v>
      </c>
      <c r="H24" s="83">
        <f t="shared" ref="H24:H36" si="4">F24+G24</f>
        <v>46</v>
      </c>
      <c r="I24" s="84"/>
      <c r="J24" s="85">
        <f t="shared" ref="J24:J36" si="5">H24+I24</f>
        <v>46</v>
      </c>
      <c r="K24" s="83">
        <v>12</v>
      </c>
      <c r="L24" s="83">
        <v>5</v>
      </c>
      <c r="M24" s="86">
        <f t="shared" ref="M24:M36" si="6">K24+L24</f>
        <v>17</v>
      </c>
      <c r="N24" s="83">
        <v>6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1</v>
      </c>
      <c r="G25" s="83">
        <v>0</v>
      </c>
      <c r="H25" s="83">
        <f t="shared" si="4"/>
        <v>1</v>
      </c>
      <c r="I25" s="84"/>
      <c r="J25" s="85">
        <f t="shared" si="5"/>
        <v>1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2</v>
      </c>
      <c r="G26" s="83">
        <v>0</v>
      </c>
      <c r="H26" s="83">
        <f t="shared" si="4"/>
        <v>2</v>
      </c>
      <c r="I26" s="84"/>
      <c r="J26" s="85">
        <f t="shared" si="5"/>
        <v>2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0</v>
      </c>
      <c r="G27" s="83">
        <v>0</v>
      </c>
      <c r="H27" s="83">
        <f t="shared" si="4"/>
        <v>0</v>
      </c>
      <c r="I27" s="84"/>
      <c r="J27" s="85">
        <f t="shared" si="5"/>
        <v>0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0</v>
      </c>
      <c r="G28" s="83">
        <v>0</v>
      </c>
      <c r="H28" s="83">
        <f t="shared" si="4"/>
        <v>0</v>
      </c>
      <c r="I28" s="84"/>
      <c r="J28" s="85">
        <f t="shared" si="5"/>
        <v>0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0</v>
      </c>
      <c r="G29" s="83">
        <v>0</v>
      </c>
      <c r="H29" s="83">
        <f t="shared" si="4"/>
        <v>0</v>
      </c>
      <c r="I29" s="84"/>
      <c r="J29" s="85">
        <f t="shared" si="5"/>
        <v>0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0</v>
      </c>
      <c r="G30" s="83">
        <v>0</v>
      </c>
      <c r="H30" s="83">
        <f t="shared" si="4"/>
        <v>0</v>
      </c>
      <c r="I30" s="84"/>
      <c r="J30" s="85">
        <f t="shared" si="5"/>
        <v>0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8</v>
      </c>
      <c r="G31" s="83">
        <v>0</v>
      </c>
      <c r="H31" s="83">
        <f t="shared" si="4"/>
        <v>8</v>
      </c>
      <c r="I31" s="84"/>
      <c r="J31" s="85">
        <f t="shared" si="5"/>
        <v>8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</v>
      </c>
      <c r="G32" s="83">
        <v>0</v>
      </c>
      <c r="H32" s="83">
        <f t="shared" si="4"/>
        <v>1</v>
      </c>
      <c r="I32" s="84"/>
      <c r="J32" s="85">
        <f t="shared" si="5"/>
        <v>1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3</v>
      </c>
      <c r="G33" s="83">
        <v>0</v>
      </c>
      <c r="H33" s="83">
        <f t="shared" si="4"/>
        <v>3</v>
      </c>
      <c r="I33" s="84"/>
      <c r="J33" s="85">
        <f t="shared" si="5"/>
        <v>3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4</v>
      </c>
      <c r="H35" s="83">
        <f t="shared" si="4"/>
        <v>4</v>
      </c>
      <c r="I35" s="84"/>
      <c r="J35" s="85">
        <f t="shared" si="5"/>
        <v>4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</v>
      </c>
      <c r="H36" s="83">
        <f t="shared" si="4"/>
        <v>3</v>
      </c>
      <c r="I36" s="83">
        <v>5</v>
      </c>
      <c r="J36" s="85">
        <f t="shared" si="5"/>
        <v>8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61</v>
      </c>
      <c r="G37" s="91">
        <f t="shared" si="7"/>
        <v>7</v>
      </c>
      <c r="H37" s="91">
        <f t="shared" si="7"/>
        <v>68</v>
      </c>
      <c r="I37" s="91">
        <f t="shared" si="7"/>
        <v>5</v>
      </c>
      <c r="J37" s="91">
        <f t="shared" si="7"/>
        <v>73</v>
      </c>
      <c r="K37" s="91">
        <f t="shared" si="7"/>
        <v>12</v>
      </c>
      <c r="L37" s="91">
        <f t="shared" si="7"/>
        <v>5</v>
      </c>
      <c r="M37" s="91">
        <f t="shared" si="7"/>
        <v>17</v>
      </c>
      <c r="N37" s="91">
        <f t="shared" si="7"/>
        <v>6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99</v>
      </c>
      <c r="G53" s="91">
        <f t="shared" si="12"/>
        <v>8</v>
      </c>
      <c r="H53" s="91">
        <f t="shared" si="12"/>
        <v>107</v>
      </c>
      <c r="I53" s="91">
        <f t="shared" si="12"/>
        <v>8</v>
      </c>
      <c r="J53" s="91">
        <f t="shared" si="12"/>
        <v>115</v>
      </c>
      <c r="K53" s="91">
        <f t="shared" si="12"/>
        <v>21</v>
      </c>
      <c r="L53" s="91">
        <f t="shared" si="12"/>
        <v>5</v>
      </c>
      <c r="M53" s="91">
        <f t="shared" si="12"/>
        <v>26</v>
      </c>
      <c r="N53" s="91">
        <f t="shared" si="12"/>
        <v>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55"/>
  <sheetViews>
    <sheetView showGridLines="0" workbookViewId="0"/>
  </sheetViews>
  <sheetFormatPr defaultRowHeight="12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6384" width="9.140625" style="53"/>
  </cols>
  <sheetData>
    <row r="1" spans="1:15" ht="49.5" customHeight="1">
      <c r="A1" s="54"/>
      <c r="B1" s="167" t="s">
        <v>0</v>
      </c>
      <c r="C1" s="167"/>
      <c r="D1" s="167"/>
      <c r="E1" s="167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5" ht="30" customHeight="1">
      <c r="A2" s="55"/>
      <c r="B2" s="154" t="s">
        <v>1</v>
      </c>
      <c r="C2" s="154"/>
      <c r="D2" s="154"/>
      <c r="E2" s="154"/>
      <c r="F2" s="56" t="s">
        <v>78</v>
      </c>
      <c r="G2" s="55"/>
      <c r="H2" s="55"/>
      <c r="I2" s="55"/>
      <c r="J2" s="55"/>
      <c r="K2" s="55"/>
      <c r="L2" s="55"/>
      <c r="M2" s="55"/>
      <c r="N2" s="55"/>
      <c r="O2" s="55"/>
    </row>
    <row r="3" spans="1:15" ht="30" customHeight="1">
      <c r="A3" s="55"/>
      <c r="B3" s="154" t="s">
        <v>3</v>
      </c>
      <c r="C3" s="154"/>
      <c r="D3" s="154"/>
      <c r="E3" s="154"/>
      <c r="F3" s="57" t="s">
        <v>23</v>
      </c>
      <c r="G3" s="57"/>
      <c r="H3" s="55"/>
      <c r="I3" s="55"/>
      <c r="J3" s="55"/>
      <c r="K3" s="55"/>
      <c r="L3" s="55"/>
      <c r="M3" s="55"/>
      <c r="N3" s="55"/>
      <c r="O3" s="55"/>
    </row>
    <row r="4" spans="1:15" ht="30" customHeight="1">
      <c r="A4" s="55"/>
      <c r="B4" s="154" t="s">
        <v>5</v>
      </c>
      <c r="C4" s="154"/>
      <c r="D4" s="154"/>
      <c r="E4" s="154"/>
      <c r="F4" s="58" t="s">
        <v>79</v>
      </c>
      <c r="G4" s="59">
        <v>2021</v>
      </c>
      <c r="H4" s="55"/>
      <c r="I4" s="55"/>
      <c r="J4" s="55"/>
      <c r="K4" s="55"/>
      <c r="L4" s="55"/>
      <c r="M4" s="55"/>
      <c r="N4" s="55"/>
      <c r="O4" s="55"/>
    </row>
    <row r="5" spans="1:15" ht="49.5" customHeight="1">
      <c r="A5" s="55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55"/>
    </row>
    <row r="6" spans="1:15" ht="49.5" customHeight="1">
      <c r="A6" s="55"/>
      <c r="B6" s="56" t="s">
        <v>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</row>
    <row r="7" spans="1:15" ht="30" customHeight="1">
      <c r="A7" s="60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60"/>
    </row>
    <row r="8" spans="1:15" ht="30" customHeight="1">
      <c r="A8" s="60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60"/>
    </row>
    <row r="9" spans="1:15" ht="30" customHeight="1">
      <c r="A9" s="60"/>
      <c r="B9" s="163"/>
      <c r="C9" s="163"/>
      <c r="D9" s="163"/>
      <c r="E9" s="163"/>
      <c r="F9" s="61" t="s">
        <v>19</v>
      </c>
      <c r="G9" s="61" t="s">
        <v>20</v>
      </c>
      <c r="H9" s="61" t="s">
        <v>21</v>
      </c>
      <c r="I9" s="163"/>
      <c r="J9" s="163"/>
      <c r="K9" s="163"/>
      <c r="L9" s="163"/>
      <c r="M9" s="163"/>
      <c r="N9" s="163"/>
      <c r="O9" s="60"/>
    </row>
    <row r="10" spans="1:15" ht="24.75" customHeight="1">
      <c r="A10" s="62"/>
      <c r="B10" s="63"/>
      <c r="C10" s="164" t="s">
        <v>83</v>
      </c>
      <c r="D10" s="64"/>
      <c r="E10" s="61">
        <v>13</v>
      </c>
      <c r="F10" s="65">
        <v>226</v>
      </c>
      <c r="G10" s="65">
        <v>0</v>
      </c>
      <c r="H10" s="65">
        <f t="shared" ref="H10:H22" si="0">F10+G10</f>
        <v>226</v>
      </c>
      <c r="I10" s="66"/>
      <c r="J10" s="67">
        <f t="shared" ref="J10:J22" si="1">H10+I10</f>
        <v>226</v>
      </c>
      <c r="K10" s="65">
        <v>109</v>
      </c>
      <c r="L10" s="65">
        <v>39</v>
      </c>
      <c r="M10" s="68">
        <f t="shared" ref="M10:M22" si="2">K10+L10</f>
        <v>148</v>
      </c>
      <c r="N10" s="65">
        <v>49</v>
      </c>
      <c r="O10" s="60"/>
    </row>
    <row r="11" spans="1:15" ht="24.75" customHeight="1">
      <c r="A11" s="62"/>
      <c r="B11" s="69"/>
      <c r="C11" s="165"/>
      <c r="D11" s="64"/>
      <c r="E11" s="61">
        <v>12</v>
      </c>
      <c r="F11" s="65">
        <v>11</v>
      </c>
      <c r="G11" s="65">
        <v>0</v>
      </c>
      <c r="H11" s="65">
        <f t="shared" si="0"/>
        <v>11</v>
      </c>
      <c r="I11" s="66"/>
      <c r="J11" s="67">
        <f t="shared" si="1"/>
        <v>11</v>
      </c>
      <c r="K11" s="65">
        <v>0</v>
      </c>
      <c r="L11" s="65">
        <v>0</v>
      </c>
      <c r="M11" s="68">
        <f t="shared" si="2"/>
        <v>0</v>
      </c>
      <c r="N11" s="65">
        <v>0</v>
      </c>
      <c r="O11" s="60"/>
    </row>
    <row r="12" spans="1:15" ht="24.75" customHeight="1">
      <c r="A12" s="62"/>
      <c r="B12" s="69" t="s">
        <v>84</v>
      </c>
      <c r="C12" s="166"/>
      <c r="D12" s="71" t="s">
        <v>85</v>
      </c>
      <c r="E12" s="61">
        <v>11</v>
      </c>
      <c r="F12" s="65">
        <v>14</v>
      </c>
      <c r="G12" s="65">
        <v>0</v>
      </c>
      <c r="H12" s="65">
        <f t="shared" si="0"/>
        <v>14</v>
      </c>
      <c r="I12" s="66"/>
      <c r="J12" s="67">
        <f t="shared" si="1"/>
        <v>14</v>
      </c>
      <c r="K12" s="65">
        <v>1</v>
      </c>
      <c r="L12" s="65">
        <v>0</v>
      </c>
      <c r="M12" s="68">
        <f t="shared" si="2"/>
        <v>1</v>
      </c>
      <c r="N12" s="65">
        <v>0</v>
      </c>
      <c r="O12" s="60"/>
    </row>
    <row r="13" spans="1:15" ht="24.75" customHeight="1">
      <c r="A13" s="62"/>
      <c r="B13" s="69" t="s">
        <v>86</v>
      </c>
      <c r="C13" s="164" t="s">
        <v>87</v>
      </c>
      <c r="D13" s="71" t="s">
        <v>88</v>
      </c>
      <c r="E13" s="61">
        <v>10</v>
      </c>
      <c r="F13" s="65">
        <v>11</v>
      </c>
      <c r="G13" s="65">
        <v>0</v>
      </c>
      <c r="H13" s="65">
        <f t="shared" si="0"/>
        <v>11</v>
      </c>
      <c r="I13" s="66"/>
      <c r="J13" s="67">
        <f t="shared" si="1"/>
        <v>11</v>
      </c>
      <c r="K13" s="65">
        <v>1</v>
      </c>
      <c r="L13" s="65">
        <v>0</v>
      </c>
      <c r="M13" s="68">
        <f t="shared" si="2"/>
        <v>1</v>
      </c>
      <c r="N13" s="65">
        <v>0</v>
      </c>
      <c r="O13" s="60"/>
    </row>
    <row r="14" spans="1:15" ht="24.75" customHeight="1">
      <c r="A14" s="62"/>
      <c r="B14" s="69" t="s">
        <v>84</v>
      </c>
      <c r="C14" s="165"/>
      <c r="D14" s="71" t="s">
        <v>89</v>
      </c>
      <c r="E14" s="61">
        <v>9</v>
      </c>
      <c r="F14" s="65">
        <v>7</v>
      </c>
      <c r="G14" s="65">
        <v>0</v>
      </c>
      <c r="H14" s="65">
        <f t="shared" si="0"/>
        <v>7</v>
      </c>
      <c r="I14" s="66"/>
      <c r="J14" s="67">
        <f t="shared" si="1"/>
        <v>7</v>
      </c>
      <c r="K14" s="65">
        <v>0</v>
      </c>
      <c r="L14" s="65">
        <v>0</v>
      </c>
      <c r="M14" s="68">
        <f t="shared" si="2"/>
        <v>0</v>
      </c>
      <c r="N14" s="65">
        <v>0</v>
      </c>
      <c r="O14" s="60"/>
    </row>
    <row r="15" spans="1:15" ht="24.75" customHeight="1">
      <c r="A15" s="62"/>
      <c r="B15" s="69" t="s">
        <v>90</v>
      </c>
      <c r="C15" s="165"/>
      <c r="D15" s="71" t="s">
        <v>91</v>
      </c>
      <c r="E15" s="61">
        <v>8</v>
      </c>
      <c r="F15" s="65">
        <v>9</v>
      </c>
      <c r="G15" s="65">
        <v>0</v>
      </c>
      <c r="H15" s="65">
        <f t="shared" si="0"/>
        <v>9</v>
      </c>
      <c r="I15" s="66"/>
      <c r="J15" s="67">
        <f t="shared" si="1"/>
        <v>9</v>
      </c>
      <c r="K15" s="65">
        <v>0</v>
      </c>
      <c r="L15" s="65">
        <v>0</v>
      </c>
      <c r="M15" s="68">
        <f t="shared" si="2"/>
        <v>0</v>
      </c>
      <c r="N15" s="65">
        <v>0</v>
      </c>
      <c r="O15" s="60"/>
    </row>
    <row r="16" spans="1:15" ht="24.75" customHeight="1">
      <c r="A16" s="62"/>
      <c r="B16" s="69" t="s">
        <v>92</v>
      </c>
      <c r="C16" s="165"/>
      <c r="D16" s="71" t="s">
        <v>93</v>
      </c>
      <c r="E16" s="61">
        <v>7</v>
      </c>
      <c r="F16" s="65">
        <v>11</v>
      </c>
      <c r="G16" s="65">
        <v>0</v>
      </c>
      <c r="H16" s="65">
        <f t="shared" si="0"/>
        <v>11</v>
      </c>
      <c r="I16" s="66"/>
      <c r="J16" s="67">
        <f t="shared" si="1"/>
        <v>11</v>
      </c>
      <c r="K16" s="65">
        <v>0</v>
      </c>
      <c r="L16" s="65">
        <v>0</v>
      </c>
      <c r="M16" s="68">
        <f t="shared" si="2"/>
        <v>0</v>
      </c>
      <c r="N16" s="65">
        <v>0</v>
      </c>
      <c r="O16" s="60"/>
    </row>
    <row r="17" spans="1:15" ht="24.75" customHeight="1">
      <c r="A17" s="62"/>
      <c r="B17" s="69" t="s">
        <v>85</v>
      </c>
      <c r="C17" s="166"/>
      <c r="D17" s="71" t="s">
        <v>92</v>
      </c>
      <c r="E17" s="61">
        <v>6</v>
      </c>
      <c r="F17" s="65">
        <v>7</v>
      </c>
      <c r="G17" s="65">
        <v>0</v>
      </c>
      <c r="H17" s="65">
        <f t="shared" si="0"/>
        <v>7</v>
      </c>
      <c r="I17" s="66"/>
      <c r="J17" s="67">
        <f t="shared" si="1"/>
        <v>7</v>
      </c>
      <c r="K17" s="65">
        <v>0</v>
      </c>
      <c r="L17" s="65">
        <v>0</v>
      </c>
      <c r="M17" s="68">
        <f t="shared" si="2"/>
        <v>0</v>
      </c>
      <c r="N17" s="65">
        <v>0</v>
      </c>
      <c r="O17" s="60"/>
    </row>
    <row r="18" spans="1:15" ht="24.75" customHeight="1">
      <c r="A18" s="62"/>
      <c r="B18" s="69" t="s">
        <v>94</v>
      </c>
      <c r="C18" s="164" t="s">
        <v>84</v>
      </c>
      <c r="D18" s="71" t="s">
        <v>95</v>
      </c>
      <c r="E18" s="61">
        <v>5</v>
      </c>
      <c r="F18" s="65">
        <v>94</v>
      </c>
      <c r="G18" s="65">
        <v>0</v>
      </c>
      <c r="H18" s="65">
        <f t="shared" si="0"/>
        <v>94</v>
      </c>
      <c r="I18" s="66"/>
      <c r="J18" s="67">
        <f t="shared" si="1"/>
        <v>94</v>
      </c>
      <c r="K18" s="65">
        <v>0</v>
      </c>
      <c r="L18" s="65">
        <v>0</v>
      </c>
      <c r="M18" s="68">
        <f t="shared" si="2"/>
        <v>0</v>
      </c>
      <c r="N18" s="65">
        <v>0</v>
      </c>
      <c r="O18" s="60"/>
    </row>
    <row r="19" spans="1:15" ht="24.75" customHeight="1">
      <c r="A19" s="62"/>
      <c r="B19" s="69" t="s">
        <v>84</v>
      </c>
      <c r="C19" s="165"/>
      <c r="D19" s="71" t="s">
        <v>93</v>
      </c>
      <c r="E19" s="61">
        <v>4</v>
      </c>
      <c r="F19" s="65">
        <v>16</v>
      </c>
      <c r="G19" s="65">
        <v>0</v>
      </c>
      <c r="H19" s="65">
        <f t="shared" si="0"/>
        <v>16</v>
      </c>
      <c r="I19" s="66"/>
      <c r="J19" s="67">
        <f t="shared" si="1"/>
        <v>16</v>
      </c>
      <c r="K19" s="65">
        <v>0</v>
      </c>
      <c r="L19" s="65">
        <v>0</v>
      </c>
      <c r="M19" s="68">
        <f t="shared" si="2"/>
        <v>0</v>
      </c>
      <c r="N19" s="65">
        <v>0</v>
      </c>
      <c r="O19" s="60"/>
    </row>
    <row r="20" spans="1:15" ht="24.75" customHeight="1">
      <c r="A20" s="62"/>
      <c r="B20" s="69"/>
      <c r="C20" s="165"/>
      <c r="D20" s="64"/>
      <c r="E20" s="61">
        <v>3</v>
      </c>
      <c r="F20" s="65">
        <v>0</v>
      </c>
      <c r="G20" s="65">
        <v>0</v>
      </c>
      <c r="H20" s="65">
        <f t="shared" si="0"/>
        <v>0</v>
      </c>
      <c r="I20" s="66"/>
      <c r="J20" s="67">
        <f t="shared" si="1"/>
        <v>0</v>
      </c>
      <c r="K20" s="65">
        <v>0</v>
      </c>
      <c r="L20" s="65">
        <v>0</v>
      </c>
      <c r="M20" s="68">
        <f t="shared" si="2"/>
        <v>0</v>
      </c>
      <c r="N20" s="65">
        <v>0</v>
      </c>
      <c r="O20" s="60"/>
    </row>
    <row r="21" spans="1:15" ht="24.75" customHeight="1">
      <c r="A21" s="62"/>
      <c r="B21" s="69"/>
      <c r="C21" s="165"/>
      <c r="D21" s="64"/>
      <c r="E21" s="61">
        <v>2</v>
      </c>
      <c r="F21" s="65">
        <v>0</v>
      </c>
      <c r="G21" s="65">
        <v>3</v>
      </c>
      <c r="H21" s="65">
        <f t="shared" si="0"/>
        <v>3</v>
      </c>
      <c r="I21" s="66"/>
      <c r="J21" s="67">
        <f t="shared" si="1"/>
        <v>3</v>
      </c>
      <c r="K21" s="65">
        <v>0</v>
      </c>
      <c r="L21" s="65">
        <v>0</v>
      </c>
      <c r="M21" s="68">
        <f t="shared" si="2"/>
        <v>0</v>
      </c>
      <c r="N21" s="65">
        <v>0</v>
      </c>
      <c r="O21" s="60"/>
    </row>
    <row r="22" spans="1:15" ht="24.75" customHeight="1">
      <c r="A22" s="62"/>
      <c r="B22" s="70"/>
      <c r="C22" s="166"/>
      <c r="D22" s="64"/>
      <c r="E22" s="63">
        <v>1</v>
      </c>
      <c r="F22" s="65">
        <v>0</v>
      </c>
      <c r="G22" s="65">
        <v>14</v>
      </c>
      <c r="H22" s="65">
        <f t="shared" si="0"/>
        <v>14</v>
      </c>
      <c r="I22" s="65">
        <v>6</v>
      </c>
      <c r="J22" s="67">
        <f t="shared" si="1"/>
        <v>20</v>
      </c>
      <c r="K22" s="65">
        <v>0</v>
      </c>
      <c r="L22" s="65">
        <v>0</v>
      </c>
      <c r="M22" s="68">
        <f t="shared" si="2"/>
        <v>0</v>
      </c>
      <c r="N22" s="65">
        <v>0</v>
      </c>
      <c r="O22" s="60"/>
    </row>
    <row r="23" spans="1:15" ht="24.75" customHeight="1">
      <c r="A23" s="72"/>
      <c r="B23" s="168" t="s">
        <v>96</v>
      </c>
      <c r="C23" s="169"/>
      <c r="D23" s="169"/>
      <c r="E23" s="169"/>
      <c r="F23" s="73">
        <f t="shared" ref="F23:N23" si="3">SUM(F10:F22)</f>
        <v>406</v>
      </c>
      <c r="G23" s="73">
        <f t="shared" si="3"/>
        <v>17</v>
      </c>
      <c r="H23" s="73">
        <f t="shared" si="3"/>
        <v>423</v>
      </c>
      <c r="I23" s="73">
        <f t="shared" si="3"/>
        <v>6</v>
      </c>
      <c r="J23" s="73">
        <f t="shared" si="3"/>
        <v>429</v>
      </c>
      <c r="K23" s="73">
        <f t="shared" si="3"/>
        <v>111</v>
      </c>
      <c r="L23" s="73">
        <f t="shared" si="3"/>
        <v>39</v>
      </c>
      <c r="M23" s="73">
        <f t="shared" si="3"/>
        <v>150</v>
      </c>
      <c r="N23" s="73">
        <f t="shared" si="3"/>
        <v>49</v>
      </c>
      <c r="O23" s="74"/>
    </row>
    <row r="24" spans="1:15" ht="24.75" customHeight="1">
      <c r="A24" s="62"/>
      <c r="B24" s="69"/>
      <c r="C24" s="164" t="s">
        <v>83</v>
      </c>
      <c r="D24" s="71"/>
      <c r="E24" s="70">
        <v>13</v>
      </c>
      <c r="F24" s="65">
        <v>278</v>
      </c>
      <c r="G24" s="65">
        <v>0</v>
      </c>
      <c r="H24" s="65">
        <f t="shared" ref="H24:H36" si="4">F24+G24</f>
        <v>278</v>
      </c>
      <c r="I24" s="66"/>
      <c r="J24" s="67">
        <f t="shared" ref="J24:J36" si="5">H24+I24</f>
        <v>278</v>
      </c>
      <c r="K24" s="65">
        <v>67</v>
      </c>
      <c r="L24" s="65">
        <v>37</v>
      </c>
      <c r="M24" s="68">
        <f t="shared" ref="M24:M36" si="6">K24+L24</f>
        <v>104</v>
      </c>
      <c r="N24" s="65">
        <v>44</v>
      </c>
      <c r="O24" s="60"/>
    </row>
    <row r="25" spans="1:15" ht="24.75" customHeight="1">
      <c r="A25" s="62"/>
      <c r="B25" s="69"/>
      <c r="C25" s="165"/>
      <c r="D25" s="71"/>
      <c r="E25" s="61">
        <v>12</v>
      </c>
      <c r="F25" s="65">
        <v>24</v>
      </c>
      <c r="G25" s="65">
        <v>0</v>
      </c>
      <c r="H25" s="65">
        <f t="shared" si="4"/>
        <v>24</v>
      </c>
      <c r="I25" s="66"/>
      <c r="J25" s="67">
        <f t="shared" si="5"/>
        <v>24</v>
      </c>
      <c r="K25" s="65">
        <v>0</v>
      </c>
      <c r="L25" s="65">
        <v>0</v>
      </c>
      <c r="M25" s="68">
        <f t="shared" si="6"/>
        <v>0</v>
      </c>
      <c r="N25" s="65">
        <v>0</v>
      </c>
      <c r="O25" s="60"/>
    </row>
    <row r="26" spans="1:15" ht="24.75" customHeight="1">
      <c r="A26" s="62"/>
      <c r="B26" s="69" t="s">
        <v>94</v>
      </c>
      <c r="C26" s="166"/>
      <c r="D26" s="71"/>
      <c r="E26" s="61">
        <v>11</v>
      </c>
      <c r="F26" s="65">
        <v>16</v>
      </c>
      <c r="G26" s="65">
        <v>0</v>
      </c>
      <c r="H26" s="65">
        <f t="shared" si="4"/>
        <v>16</v>
      </c>
      <c r="I26" s="66"/>
      <c r="J26" s="67">
        <f t="shared" si="5"/>
        <v>16</v>
      </c>
      <c r="K26" s="65">
        <v>0</v>
      </c>
      <c r="L26" s="65">
        <v>1</v>
      </c>
      <c r="M26" s="68">
        <f t="shared" si="6"/>
        <v>1</v>
      </c>
      <c r="N26" s="65">
        <v>2</v>
      </c>
      <c r="O26" s="60"/>
    </row>
    <row r="27" spans="1:15" ht="24.75" customHeight="1">
      <c r="A27" s="62"/>
      <c r="B27" s="69" t="s">
        <v>97</v>
      </c>
      <c r="C27" s="164" t="s">
        <v>87</v>
      </c>
      <c r="D27" s="71" t="s">
        <v>98</v>
      </c>
      <c r="E27" s="61">
        <v>10</v>
      </c>
      <c r="F27" s="65">
        <v>16</v>
      </c>
      <c r="G27" s="65">
        <v>0</v>
      </c>
      <c r="H27" s="65">
        <f t="shared" si="4"/>
        <v>16</v>
      </c>
      <c r="I27" s="66"/>
      <c r="J27" s="67">
        <f t="shared" si="5"/>
        <v>16</v>
      </c>
      <c r="K27" s="65">
        <v>0</v>
      </c>
      <c r="L27" s="65">
        <v>0</v>
      </c>
      <c r="M27" s="68">
        <f t="shared" si="6"/>
        <v>0</v>
      </c>
      <c r="N27" s="65">
        <v>0</v>
      </c>
      <c r="O27" s="60"/>
    </row>
    <row r="28" spans="1:15" ht="24.75" customHeight="1">
      <c r="A28" s="62"/>
      <c r="B28" s="69" t="s">
        <v>83</v>
      </c>
      <c r="C28" s="165"/>
      <c r="D28" s="71" t="s">
        <v>97</v>
      </c>
      <c r="E28" s="61">
        <v>9</v>
      </c>
      <c r="F28" s="65">
        <v>16</v>
      </c>
      <c r="G28" s="65">
        <v>0</v>
      </c>
      <c r="H28" s="65">
        <f t="shared" si="4"/>
        <v>16</v>
      </c>
      <c r="I28" s="66"/>
      <c r="J28" s="67">
        <f t="shared" si="5"/>
        <v>16</v>
      </c>
      <c r="K28" s="65">
        <v>0</v>
      </c>
      <c r="L28" s="65">
        <v>1</v>
      </c>
      <c r="M28" s="68">
        <f t="shared" si="6"/>
        <v>1</v>
      </c>
      <c r="N28" s="65">
        <v>1</v>
      </c>
      <c r="O28" s="60"/>
    </row>
    <row r="29" spans="1:15" ht="24.75" customHeight="1">
      <c r="A29" s="62"/>
      <c r="B29" s="69" t="s">
        <v>86</v>
      </c>
      <c r="C29" s="165"/>
      <c r="D29" s="71" t="s">
        <v>99</v>
      </c>
      <c r="E29" s="61">
        <v>8</v>
      </c>
      <c r="F29" s="65">
        <v>12</v>
      </c>
      <c r="G29" s="65">
        <v>0</v>
      </c>
      <c r="H29" s="65">
        <f t="shared" si="4"/>
        <v>12</v>
      </c>
      <c r="I29" s="66"/>
      <c r="J29" s="67">
        <f t="shared" si="5"/>
        <v>12</v>
      </c>
      <c r="K29" s="65">
        <v>0</v>
      </c>
      <c r="L29" s="65">
        <v>0</v>
      </c>
      <c r="M29" s="68">
        <f t="shared" si="6"/>
        <v>0</v>
      </c>
      <c r="N29" s="65">
        <v>0</v>
      </c>
      <c r="O29" s="60"/>
    </row>
    <row r="30" spans="1:15" ht="24.75" customHeight="1">
      <c r="A30" s="62"/>
      <c r="B30" s="69" t="s">
        <v>92</v>
      </c>
      <c r="C30" s="165"/>
      <c r="D30" s="71" t="s">
        <v>92</v>
      </c>
      <c r="E30" s="61">
        <v>7</v>
      </c>
      <c r="F30" s="65">
        <v>13</v>
      </c>
      <c r="G30" s="65">
        <v>0</v>
      </c>
      <c r="H30" s="65">
        <f t="shared" si="4"/>
        <v>13</v>
      </c>
      <c r="I30" s="66"/>
      <c r="J30" s="67">
        <f t="shared" si="5"/>
        <v>13</v>
      </c>
      <c r="K30" s="65">
        <v>0</v>
      </c>
      <c r="L30" s="65">
        <v>0</v>
      </c>
      <c r="M30" s="68">
        <f t="shared" si="6"/>
        <v>0</v>
      </c>
      <c r="N30" s="65">
        <v>0</v>
      </c>
      <c r="O30" s="60"/>
    </row>
    <row r="31" spans="1:15" ht="24.75" customHeight="1">
      <c r="A31" s="62"/>
      <c r="B31" s="69" t="s">
        <v>83</v>
      </c>
      <c r="C31" s="166"/>
      <c r="D31" s="71" t="s">
        <v>95</v>
      </c>
      <c r="E31" s="61">
        <v>6</v>
      </c>
      <c r="F31" s="65">
        <v>18</v>
      </c>
      <c r="G31" s="65">
        <v>0</v>
      </c>
      <c r="H31" s="65">
        <f t="shared" si="4"/>
        <v>18</v>
      </c>
      <c r="I31" s="66"/>
      <c r="J31" s="67">
        <f t="shared" si="5"/>
        <v>18</v>
      </c>
      <c r="K31" s="65">
        <v>0</v>
      </c>
      <c r="L31" s="65">
        <v>0</v>
      </c>
      <c r="M31" s="68">
        <f t="shared" si="6"/>
        <v>0</v>
      </c>
      <c r="N31" s="65">
        <v>0</v>
      </c>
      <c r="O31" s="60"/>
    </row>
    <row r="32" spans="1:15" ht="24.75" customHeight="1">
      <c r="A32" s="62"/>
      <c r="B32" s="69" t="s">
        <v>95</v>
      </c>
      <c r="C32" s="164" t="s">
        <v>84</v>
      </c>
      <c r="D32" s="71"/>
      <c r="E32" s="61">
        <v>5</v>
      </c>
      <c r="F32" s="65">
        <v>28</v>
      </c>
      <c r="G32" s="65">
        <v>0</v>
      </c>
      <c r="H32" s="65">
        <f t="shared" si="4"/>
        <v>28</v>
      </c>
      <c r="I32" s="66"/>
      <c r="J32" s="67">
        <f t="shared" si="5"/>
        <v>28</v>
      </c>
      <c r="K32" s="65">
        <v>1</v>
      </c>
      <c r="L32" s="65">
        <v>0</v>
      </c>
      <c r="M32" s="68">
        <f t="shared" si="6"/>
        <v>1</v>
      </c>
      <c r="N32" s="65">
        <v>0</v>
      </c>
      <c r="O32" s="60"/>
    </row>
    <row r="33" spans="1:15" ht="24.75" customHeight="1">
      <c r="A33" s="62"/>
      <c r="B33" s="69"/>
      <c r="C33" s="165"/>
      <c r="D33" s="71"/>
      <c r="E33" s="61">
        <v>4</v>
      </c>
      <c r="F33" s="65">
        <v>11</v>
      </c>
      <c r="G33" s="65">
        <v>0</v>
      </c>
      <c r="H33" s="65">
        <f t="shared" si="4"/>
        <v>11</v>
      </c>
      <c r="I33" s="66"/>
      <c r="J33" s="67">
        <f t="shared" si="5"/>
        <v>11</v>
      </c>
      <c r="K33" s="65">
        <v>0</v>
      </c>
      <c r="L33" s="65">
        <v>0</v>
      </c>
      <c r="M33" s="68">
        <f t="shared" si="6"/>
        <v>0</v>
      </c>
      <c r="N33" s="65">
        <v>0</v>
      </c>
      <c r="O33" s="60"/>
    </row>
    <row r="34" spans="1:15" ht="24.75" customHeight="1">
      <c r="A34" s="62"/>
      <c r="B34" s="69"/>
      <c r="C34" s="165"/>
      <c r="D34" s="71"/>
      <c r="E34" s="61">
        <v>3</v>
      </c>
      <c r="F34" s="65">
        <v>0</v>
      </c>
      <c r="G34" s="65">
        <v>6</v>
      </c>
      <c r="H34" s="65">
        <f t="shared" si="4"/>
        <v>6</v>
      </c>
      <c r="I34" s="66"/>
      <c r="J34" s="67">
        <f t="shared" si="5"/>
        <v>6</v>
      </c>
      <c r="K34" s="65">
        <v>0</v>
      </c>
      <c r="L34" s="65">
        <v>0</v>
      </c>
      <c r="M34" s="68">
        <f t="shared" si="6"/>
        <v>0</v>
      </c>
      <c r="N34" s="65">
        <v>0</v>
      </c>
      <c r="O34" s="60"/>
    </row>
    <row r="35" spans="1:15" ht="24.75" customHeight="1">
      <c r="A35" s="62"/>
      <c r="B35" s="69"/>
      <c r="C35" s="165"/>
      <c r="D35" s="71"/>
      <c r="E35" s="61">
        <v>2</v>
      </c>
      <c r="F35" s="65">
        <v>0</v>
      </c>
      <c r="G35" s="65">
        <v>6</v>
      </c>
      <c r="H35" s="65">
        <f t="shared" si="4"/>
        <v>6</v>
      </c>
      <c r="I35" s="66"/>
      <c r="J35" s="67">
        <f t="shared" si="5"/>
        <v>6</v>
      </c>
      <c r="K35" s="65">
        <v>0</v>
      </c>
      <c r="L35" s="65">
        <v>0</v>
      </c>
      <c r="M35" s="68">
        <f t="shared" si="6"/>
        <v>0</v>
      </c>
      <c r="N35" s="65">
        <v>0</v>
      </c>
      <c r="O35" s="60"/>
    </row>
    <row r="36" spans="1:15" ht="24.75" customHeight="1">
      <c r="A36" s="62"/>
      <c r="B36" s="70"/>
      <c r="C36" s="166"/>
      <c r="D36" s="71"/>
      <c r="E36" s="63">
        <v>1</v>
      </c>
      <c r="F36" s="65">
        <v>0</v>
      </c>
      <c r="G36" s="65">
        <v>16</v>
      </c>
      <c r="H36" s="65">
        <f t="shared" si="4"/>
        <v>16</v>
      </c>
      <c r="I36" s="65">
        <v>8</v>
      </c>
      <c r="J36" s="67">
        <f t="shared" si="5"/>
        <v>24</v>
      </c>
      <c r="K36" s="65">
        <v>0</v>
      </c>
      <c r="L36" s="65">
        <v>0</v>
      </c>
      <c r="M36" s="68">
        <f t="shared" si="6"/>
        <v>0</v>
      </c>
      <c r="N36" s="65">
        <v>0</v>
      </c>
      <c r="O36" s="60"/>
    </row>
    <row r="37" spans="1:15" ht="24.75" customHeight="1">
      <c r="A37" s="72"/>
      <c r="B37" s="168" t="s">
        <v>100</v>
      </c>
      <c r="C37" s="169"/>
      <c r="D37" s="169"/>
      <c r="E37" s="169"/>
      <c r="F37" s="73">
        <f t="shared" ref="F37:N37" si="7">SUM(F24:F36)</f>
        <v>432</v>
      </c>
      <c r="G37" s="73">
        <f t="shared" si="7"/>
        <v>28</v>
      </c>
      <c r="H37" s="73">
        <f t="shared" si="7"/>
        <v>460</v>
      </c>
      <c r="I37" s="73">
        <f t="shared" si="7"/>
        <v>8</v>
      </c>
      <c r="J37" s="73">
        <f t="shared" si="7"/>
        <v>468</v>
      </c>
      <c r="K37" s="73">
        <f t="shared" si="7"/>
        <v>68</v>
      </c>
      <c r="L37" s="73">
        <f t="shared" si="7"/>
        <v>39</v>
      </c>
      <c r="M37" s="73">
        <f t="shared" si="7"/>
        <v>107</v>
      </c>
      <c r="N37" s="73">
        <f t="shared" si="7"/>
        <v>47</v>
      </c>
      <c r="O37" s="74"/>
    </row>
    <row r="38" spans="1:15" ht="24.75" customHeight="1">
      <c r="A38" s="62"/>
      <c r="B38" s="63"/>
      <c r="C38" s="164" t="s">
        <v>83</v>
      </c>
      <c r="D38" s="75"/>
      <c r="E38" s="61">
        <v>13</v>
      </c>
      <c r="F38" s="65">
        <v>0</v>
      </c>
      <c r="G38" s="65">
        <v>0</v>
      </c>
      <c r="H38" s="65">
        <f t="shared" ref="H38:H50" si="8">F38+G38</f>
        <v>0</v>
      </c>
      <c r="I38" s="66"/>
      <c r="J38" s="67">
        <f t="shared" ref="J38:J50" si="9">H38+I38</f>
        <v>0</v>
      </c>
      <c r="K38" s="65">
        <v>1</v>
      </c>
      <c r="L38" s="65">
        <v>0</v>
      </c>
      <c r="M38" s="68">
        <f t="shared" ref="M38:M50" si="10">K38+L38</f>
        <v>1</v>
      </c>
      <c r="N38" s="65">
        <v>0</v>
      </c>
      <c r="O38" s="60"/>
    </row>
    <row r="39" spans="1:15" ht="24.75" customHeight="1">
      <c r="A39" s="62"/>
      <c r="B39" s="69"/>
      <c r="C39" s="165"/>
      <c r="D39" s="71" t="s">
        <v>101</v>
      </c>
      <c r="E39" s="61">
        <v>12</v>
      </c>
      <c r="F39" s="65">
        <v>0</v>
      </c>
      <c r="G39" s="65">
        <v>0</v>
      </c>
      <c r="H39" s="65">
        <f t="shared" si="8"/>
        <v>0</v>
      </c>
      <c r="I39" s="66"/>
      <c r="J39" s="67">
        <f t="shared" si="9"/>
        <v>0</v>
      </c>
      <c r="K39" s="65">
        <v>0</v>
      </c>
      <c r="L39" s="65">
        <v>0</v>
      </c>
      <c r="M39" s="68">
        <f t="shared" si="10"/>
        <v>0</v>
      </c>
      <c r="N39" s="65">
        <v>0</v>
      </c>
      <c r="O39" s="60"/>
    </row>
    <row r="40" spans="1:15" ht="24.75" customHeight="1">
      <c r="A40" s="62"/>
      <c r="B40" s="69" t="s">
        <v>84</v>
      </c>
      <c r="C40" s="166"/>
      <c r="D40" s="71" t="s">
        <v>88</v>
      </c>
      <c r="E40" s="61">
        <v>11</v>
      </c>
      <c r="F40" s="65">
        <v>0</v>
      </c>
      <c r="G40" s="65">
        <v>0</v>
      </c>
      <c r="H40" s="65">
        <f t="shared" si="8"/>
        <v>0</v>
      </c>
      <c r="I40" s="66"/>
      <c r="J40" s="67">
        <f t="shared" si="9"/>
        <v>0</v>
      </c>
      <c r="K40" s="65">
        <v>0</v>
      </c>
      <c r="L40" s="65">
        <v>0</v>
      </c>
      <c r="M40" s="68">
        <f t="shared" si="10"/>
        <v>0</v>
      </c>
      <c r="N40" s="65">
        <v>0</v>
      </c>
      <c r="O40" s="60"/>
    </row>
    <row r="41" spans="1:15" ht="24.75" customHeight="1">
      <c r="A41" s="62"/>
      <c r="B41" s="69" t="s">
        <v>88</v>
      </c>
      <c r="C41" s="164" t="s">
        <v>87</v>
      </c>
      <c r="D41" s="71" t="s">
        <v>86</v>
      </c>
      <c r="E41" s="61">
        <v>10</v>
      </c>
      <c r="F41" s="65">
        <v>0</v>
      </c>
      <c r="G41" s="65">
        <v>0</v>
      </c>
      <c r="H41" s="65">
        <f t="shared" si="8"/>
        <v>0</v>
      </c>
      <c r="I41" s="66"/>
      <c r="J41" s="67">
        <f t="shared" si="9"/>
        <v>0</v>
      </c>
      <c r="K41" s="65">
        <v>0</v>
      </c>
      <c r="L41" s="65">
        <v>0</v>
      </c>
      <c r="M41" s="68">
        <f t="shared" si="10"/>
        <v>0</v>
      </c>
      <c r="N41" s="65">
        <v>0</v>
      </c>
      <c r="O41" s="60"/>
    </row>
    <row r="42" spans="1:15" ht="24.75" customHeight="1">
      <c r="A42" s="62"/>
      <c r="B42" s="69" t="s">
        <v>102</v>
      </c>
      <c r="C42" s="165"/>
      <c r="D42" s="71" t="s">
        <v>99</v>
      </c>
      <c r="E42" s="61">
        <v>9</v>
      </c>
      <c r="F42" s="65">
        <v>0</v>
      </c>
      <c r="G42" s="65">
        <v>0</v>
      </c>
      <c r="H42" s="65">
        <f t="shared" si="8"/>
        <v>0</v>
      </c>
      <c r="I42" s="66"/>
      <c r="J42" s="67">
        <f t="shared" si="9"/>
        <v>0</v>
      </c>
      <c r="K42" s="65">
        <v>0</v>
      </c>
      <c r="L42" s="65">
        <v>0</v>
      </c>
      <c r="M42" s="68">
        <f t="shared" si="10"/>
        <v>0</v>
      </c>
      <c r="N42" s="65">
        <v>0</v>
      </c>
      <c r="O42" s="60"/>
    </row>
    <row r="43" spans="1:15" ht="24.75" customHeight="1">
      <c r="A43" s="62"/>
      <c r="B43" s="69" t="s">
        <v>92</v>
      </c>
      <c r="C43" s="165"/>
      <c r="D43" s="71" t="s">
        <v>84</v>
      </c>
      <c r="E43" s="61">
        <v>8</v>
      </c>
      <c r="F43" s="65">
        <v>0</v>
      </c>
      <c r="G43" s="65">
        <v>0</v>
      </c>
      <c r="H43" s="65">
        <f t="shared" si="8"/>
        <v>0</v>
      </c>
      <c r="I43" s="66"/>
      <c r="J43" s="67">
        <f t="shared" si="9"/>
        <v>0</v>
      </c>
      <c r="K43" s="65">
        <v>0</v>
      </c>
      <c r="L43" s="65">
        <v>0</v>
      </c>
      <c r="M43" s="68">
        <f t="shared" si="10"/>
        <v>0</v>
      </c>
      <c r="N43" s="65">
        <v>0</v>
      </c>
      <c r="O43" s="60"/>
    </row>
    <row r="44" spans="1:15" ht="24.75" customHeight="1">
      <c r="A44" s="62"/>
      <c r="B44" s="69" t="s">
        <v>90</v>
      </c>
      <c r="C44" s="165"/>
      <c r="D44" s="71" t="s">
        <v>98</v>
      </c>
      <c r="E44" s="61">
        <v>7</v>
      </c>
      <c r="F44" s="65">
        <v>0</v>
      </c>
      <c r="G44" s="65">
        <v>0</v>
      </c>
      <c r="H44" s="65">
        <f t="shared" si="8"/>
        <v>0</v>
      </c>
      <c r="I44" s="66"/>
      <c r="J44" s="67">
        <f t="shared" si="9"/>
        <v>0</v>
      </c>
      <c r="K44" s="65">
        <v>0</v>
      </c>
      <c r="L44" s="65">
        <v>0</v>
      </c>
      <c r="M44" s="68">
        <f t="shared" si="10"/>
        <v>0</v>
      </c>
      <c r="N44" s="65">
        <v>0</v>
      </c>
      <c r="O44" s="60"/>
    </row>
    <row r="45" spans="1:15" ht="24.75" customHeight="1">
      <c r="A45" s="62"/>
      <c r="B45" s="69" t="s">
        <v>92</v>
      </c>
      <c r="C45" s="166"/>
      <c r="D45" s="71" t="s">
        <v>91</v>
      </c>
      <c r="E45" s="61">
        <v>6</v>
      </c>
      <c r="F45" s="65">
        <v>0</v>
      </c>
      <c r="G45" s="65">
        <v>0</v>
      </c>
      <c r="H45" s="65">
        <f t="shared" si="8"/>
        <v>0</v>
      </c>
      <c r="I45" s="66"/>
      <c r="J45" s="67">
        <f t="shared" si="9"/>
        <v>0</v>
      </c>
      <c r="K45" s="65">
        <v>0</v>
      </c>
      <c r="L45" s="65">
        <v>0</v>
      </c>
      <c r="M45" s="68">
        <f t="shared" si="10"/>
        <v>0</v>
      </c>
      <c r="N45" s="65">
        <v>0</v>
      </c>
      <c r="O45" s="60"/>
    </row>
    <row r="46" spans="1:15" ht="24.75" customHeight="1">
      <c r="A46" s="62"/>
      <c r="B46" s="69" t="s">
        <v>84</v>
      </c>
      <c r="C46" s="164" t="s">
        <v>84</v>
      </c>
      <c r="D46" s="71" t="s">
        <v>86</v>
      </c>
      <c r="E46" s="61">
        <v>5</v>
      </c>
      <c r="F46" s="65">
        <v>0</v>
      </c>
      <c r="G46" s="65">
        <v>0</v>
      </c>
      <c r="H46" s="65">
        <f t="shared" si="8"/>
        <v>0</v>
      </c>
      <c r="I46" s="66"/>
      <c r="J46" s="67">
        <f t="shared" si="9"/>
        <v>0</v>
      </c>
      <c r="K46" s="65">
        <v>0</v>
      </c>
      <c r="L46" s="65">
        <v>0</v>
      </c>
      <c r="M46" s="68">
        <f t="shared" si="10"/>
        <v>0</v>
      </c>
      <c r="N46" s="65">
        <v>0</v>
      </c>
      <c r="O46" s="60"/>
    </row>
    <row r="47" spans="1:15" ht="24.75" customHeight="1">
      <c r="A47" s="62"/>
      <c r="B47" s="69" t="s">
        <v>93</v>
      </c>
      <c r="C47" s="165"/>
      <c r="D47" s="71" t="s">
        <v>94</v>
      </c>
      <c r="E47" s="61">
        <v>4</v>
      </c>
      <c r="F47" s="65">
        <v>0</v>
      </c>
      <c r="G47" s="65">
        <v>0</v>
      </c>
      <c r="H47" s="65">
        <f t="shared" si="8"/>
        <v>0</v>
      </c>
      <c r="I47" s="66"/>
      <c r="J47" s="67">
        <f t="shared" si="9"/>
        <v>0</v>
      </c>
      <c r="K47" s="65">
        <v>0</v>
      </c>
      <c r="L47" s="65">
        <v>0</v>
      </c>
      <c r="M47" s="68">
        <f t="shared" si="10"/>
        <v>0</v>
      </c>
      <c r="N47" s="65">
        <v>0</v>
      </c>
      <c r="O47" s="60"/>
    </row>
    <row r="48" spans="1:15" ht="24.75" customHeight="1">
      <c r="A48" s="62"/>
      <c r="B48" s="69"/>
      <c r="C48" s="165"/>
      <c r="D48" s="71" t="s">
        <v>84</v>
      </c>
      <c r="E48" s="61">
        <v>3</v>
      </c>
      <c r="F48" s="65">
        <v>0</v>
      </c>
      <c r="G48" s="65">
        <v>0</v>
      </c>
      <c r="H48" s="65">
        <f t="shared" si="8"/>
        <v>0</v>
      </c>
      <c r="I48" s="66"/>
      <c r="J48" s="67">
        <f t="shared" si="9"/>
        <v>0</v>
      </c>
      <c r="K48" s="65">
        <v>0</v>
      </c>
      <c r="L48" s="65">
        <v>0</v>
      </c>
      <c r="M48" s="68">
        <f t="shared" si="10"/>
        <v>0</v>
      </c>
      <c r="N48" s="65">
        <v>0</v>
      </c>
      <c r="O48" s="60"/>
    </row>
    <row r="49" spans="1:15" ht="24.75" customHeight="1">
      <c r="A49" s="62"/>
      <c r="B49" s="69"/>
      <c r="C49" s="165"/>
      <c r="D49" s="71" t="s">
        <v>90</v>
      </c>
      <c r="E49" s="61">
        <v>2</v>
      </c>
      <c r="F49" s="65">
        <v>0</v>
      </c>
      <c r="G49" s="65">
        <v>0</v>
      </c>
      <c r="H49" s="65">
        <f t="shared" si="8"/>
        <v>0</v>
      </c>
      <c r="I49" s="66"/>
      <c r="J49" s="67">
        <f t="shared" si="9"/>
        <v>0</v>
      </c>
      <c r="K49" s="65">
        <v>0</v>
      </c>
      <c r="L49" s="65">
        <v>0</v>
      </c>
      <c r="M49" s="68">
        <f t="shared" si="10"/>
        <v>0</v>
      </c>
      <c r="N49" s="65">
        <v>0</v>
      </c>
      <c r="O49" s="60"/>
    </row>
    <row r="50" spans="1:15" ht="24.75" customHeight="1">
      <c r="A50" s="62"/>
      <c r="B50" s="70"/>
      <c r="C50" s="166"/>
      <c r="D50" s="70"/>
      <c r="E50" s="63">
        <v>1</v>
      </c>
      <c r="F50" s="65">
        <v>0</v>
      </c>
      <c r="G50" s="65">
        <v>0</v>
      </c>
      <c r="H50" s="65">
        <f t="shared" si="8"/>
        <v>0</v>
      </c>
      <c r="I50" s="76">
        <v>0</v>
      </c>
      <c r="J50" s="67">
        <f t="shared" si="9"/>
        <v>0</v>
      </c>
      <c r="K50" s="65">
        <v>0</v>
      </c>
      <c r="L50" s="65">
        <v>0</v>
      </c>
      <c r="M50" s="68">
        <f t="shared" si="10"/>
        <v>0</v>
      </c>
      <c r="N50" s="65">
        <v>0</v>
      </c>
      <c r="O50" s="60"/>
    </row>
    <row r="51" spans="1:15" ht="24.75" customHeight="1">
      <c r="A51" s="74"/>
      <c r="B51" s="168" t="s">
        <v>103</v>
      </c>
      <c r="C51" s="169"/>
      <c r="D51" s="169"/>
      <c r="E51" s="169"/>
      <c r="F51" s="73">
        <f t="shared" ref="F51:N51" si="11">SUM(F38:F50)</f>
        <v>0</v>
      </c>
      <c r="G51" s="73">
        <f t="shared" si="11"/>
        <v>0</v>
      </c>
      <c r="H51" s="73">
        <f t="shared" si="11"/>
        <v>0</v>
      </c>
      <c r="I51" s="73">
        <f t="shared" si="11"/>
        <v>0</v>
      </c>
      <c r="J51" s="73">
        <f t="shared" si="11"/>
        <v>0</v>
      </c>
      <c r="K51" s="73">
        <f t="shared" si="11"/>
        <v>1</v>
      </c>
      <c r="L51" s="73">
        <f t="shared" si="11"/>
        <v>0</v>
      </c>
      <c r="M51" s="73">
        <f t="shared" si="11"/>
        <v>1</v>
      </c>
      <c r="N51" s="73">
        <f t="shared" si="11"/>
        <v>0</v>
      </c>
      <c r="O51" s="74"/>
    </row>
    <row r="52" spans="1:15" ht="24.75" customHeight="1">
      <c r="A52" s="60"/>
      <c r="B52" s="170" t="s">
        <v>104</v>
      </c>
      <c r="C52" s="171"/>
      <c r="D52" s="171"/>
      <c r="E52" s="172"/>
      <c r="F52" s="77"/>
      <c r="G52" s="77"/>
      <c r="H52" s="65"/>
      <c r="I52" s="77"/>
      <c r="J52" s="67"/>
      <c r="K52" s="65">
        <v>1</v>
      </c>
      <c r="L52" s="65">
        <v>5</v>
      </c>
      <c r="M52" s="68">
        <f>K52+L52</f>
        <v>6</v>
      </c>
      <c r="N52" s="65">
        <v>5</v>
      </c>
      <c r="O52" s="60"/>
    </row>
    <row r="53" spans="1:15" ht="24.75" customHeight="1">
      <c r="A53" s="74"/>
      <c r="B53" s="168" t="s">
        <v>105</v>
      </c>
      <c r="C53" s="169"/>
      <c r="D53" s="169"/>
      <c r="E53" s="169"/>
      <c r="F53" s="73">
        <f t="shared" ref="F53:N53" si="12">+F23+F37+F51+F52</f>
        <v>838</v>
      </c>
      <c r="G53" s="73">
        <f t="shared" si="12"/>
        <v>45</v>
      </c>
      <c r="H53" s="73">
        <f t="shared" si="12"/>
        <v>883</v>
      </c>
      <c r="I53" s="73">
        <f t="shared" si="12"/>
        <v>14</v>
      </c>
      <c r="J53" s="73">
        <f t="shared" si="12"/>
        <v>897</v>
      </c>
      <c r="K53" s="73">
        <f t="shared" si="12"/>
        <v>181</v>
      </c>
      <c r="L53" s="73">
        <f t="shared" si="12"/>
        <v>83</v>
      </c>
      <c r="M53" s="73">
        <f t="shared" si="12"/>
        <v>264</v>
      </c>
      <c r="N53" s="73">
        <f t="shared" si="12"/>
        <v>101</v>
      </c>
      <c r="O53" s="74"/>
    </row>
    <row r="54" spans="1:15" ht="24.7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</row>
    <row r="55" spans="1:15" ht="24.75" customHeight="1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77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29</v>
      </c>
      <c r="G10" s="83">
        <v>0</v>
      </c>
      <c r="H10" s="83">
        <f t="shared" ref="H10:H22" si="0">F10+G10</f>
        <v>29</v>
      </c>
      <c r="I10" s="84"/>
      <c r="J10" s="85">
        <f t="shared" ref="J10:J22" si="1">H10+I10</f>
        <v>29</v>
      </c>
      <c r="K10" s="83">
        <v>4</v>
      </c>
      <c r="L10" s="83">
        <v>1</v>
      </c>
      <c r="M10" s="86">
        <f t="shared" ref="M10:M22" si="2">K10+L10</f>
        <v>5</v>
      </c>
      <c r="N10" s="83">
        <v>1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2</v>
      </c>
      <c r="G14" s="83">
        <v>0</v>
      </c>
      <c r="H14" s="83">
        <f t="shared" si="0"/>
        <v>2</v>
      </c>
      <c r="I14" s="84"/>
      <c r="J14" s="85">
        <f t="shared" si="1"/>
        <v>2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1</v>
      </c>
      <c r="G15" s="83">
        <v>0</v>
      </c>
      <c r="H15" s="83">
        <f t="shared" si="0"/>
        <v>1</v>
      </c>
      <c r="I15" s="84"/>
      <c r="J15" s="85">
        <f t="shared" si="1"/>
        <v>1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</v>
      </c>
      <c r="G17" s="83">
        <v>0</v>
      </c>
      <c r="H17" s="83">
        <f t="shared" si="0"/>
        <v>2</v>
      </c>
      <c r="I17" s="84"/>
      <c r="J17" s="85">
        <f t="shared" si="1"/>
        <v>2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4</v>
      </c>
      <c r="G18" s="83">
        <v>0</v>
      </c>
      <c r="H18" s="83">
        <f t="shared" si="0"/>
        <v>4</v>
      </c>
      <c r="I18" s="84"/>
      <c r="J18" s="85">
        <f t="shared" si="1"/>
        <v>4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3</v>
      </c>
      <c r="G19" s="83">
        <v>0</v>
      </c>
      <c r="H19" s="83">
        <f t="shared" si="0"/>
        <v>3</v>
      </c>
      <c r="I19" s="84"/>
      <c r="J19" s="85">
        <f t="shared" si="1"/>
        <v>3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2</v>
      </c>
      <c r="H22" s="83">
        <f t="shared" si="0"/>
        <v>2</v>
      </c>
      <c r="I22" s="83">
        <v>1</v>
      </c>
      <c r="J22" s="85">
        <f t="shared" si="1"/>
        <v>3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44</v>
      </c>
      <c r="G23" s="91">
        <f t="shared" si="3"/>
        <v>2</v>
      </c>
      <c r="H23" s="91">
        <f t="shared" si="3"/>
        <v>46</v>
      </c>
      <c r="I23" s="91">
        <f t="shared" si="3"/>
        <v>1</v>
      </c>
      <c r="J23" s="91">
        <f t="shared" si="3"/>
        <v>47</v>
      </c>
      <c r="K23" s="91">
        <f t="shared" si="3"/>
        <v>4</v>
      </c>
      <c r="L23" s="91">
        <f t="shared" si="3"/>
        <v>1</v>
      </c>
      <c r="M23" s="91">
        <f t="shared" si="3"/>
        <v>5</v>
      </c>
      <c r="N23" s="91">
        <f t="shared" si="3"/>
        <v>1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49</v>
      </c>
      <c r="G24" s="83">
        <v>0</v>
      </c>
      <c r="H24" s="83">
        <f t="shared" ref="H24:H36" si="4">F24+G24</f>
        <v>49</v>
      </c>
      <c r="I24" s="84"/>
      <c r="J24" s="85">
        <f t="shared" ref="J24:J36" si="5">H24+I24</f>
        <v>49</v>
      </c>
      <c r="K24" s="83">
        <v>10</v>
      </c>
      <c r="L24" s="83">
        <v>2</v>
      </c>
      <c r="M24" s="86">
        <f t="shared" ref="M24:M36" si="6">K24+L24</f>
        <v>12</v>
      </c>
      <c r="N24" s="83">
        <v>6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0</v>
      </c>
      <c r="G25" s="83">
        <v>0</v>
      </c>
      <c r="H25" s="83">
        <f t="shared" si="4"/>
        <v>0</v>
      </c>
      <c r="I25" s="84"/>
      <c r="J25" s="85">
        <f t="shared" si="5"/>
        <v>0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0</v>
      </c>
      <c r="G26" s="83">
        <v>0</v>
      </c>
      <c r="H26" s="83">
        <f t="shared" si="4"/>
        <v>0</v>
      </c>
      <c r="I26" s="84"/>
      <c r="J26" s="85">
        <f t="shared" si="5"/>
        <v>0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1</v>
      </c>
      <c r="G27" s="83">
        <v>0</v>
      </c>
      <c r="H27" s="83">
        <f t="shared" si="4"/>
        <v>1</v>
      </c>
      <c r="I27" s="84"/>
      <c r="J27" s="85">
        <f t="shared" si="5"/>
        <v>1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0</v>
      </c>
      <c r="G28" s="83">
        <v>0</v>
      </c>
      <c r="H28" s="83">
        <f t="shared" si="4"/>
        <v>0</v>
      </c>
      <c r="I28" s="84"/>
      <c r="J28" s="85">
        <f t="shared" si="5"/>
        <v>0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</v>
      </c>
      <c r="G29" s="83">
        <v>0</v>
      </c>
      <c r="H29" s="83">
        <f t="shared" si="4"/>
        <v>1</v>
      </c>
      <c r="I29" s="84"/>
      <c r="J29" s="85">
        <f t="shared" si="5"/>
        <v>1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5</v>
      </c>
      <c r="G30" s="83">
        <v>0</v>
      </c>
      <c r="H30" s="83">
        <f t="shared" si="4"/>
        <v>5</v>
      </c>
      <c r="I30" s="84"/>
      <c r="J30" s="85">
        <f t="shared" si="5"/>
        <v>5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4</v>
      </c>
      <c r="G31" s="83">
        <v>0</v>
      </c>
      <c r="H31" s="83">
        <f t="shared" si="4"/>
        <v>4</v>
      </c>
      <c r="I31" s="84"/>
      <c r="J31" s="85">
        <f t="shared" si="5"/>
        <v>4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3</v>
      </c>
      <c r="G32" s="83">
        <v>0</v>
      </c>
      <c r="H32" s="83">
        <f t="shared" si="4"/>
        <v>3</v>
      </c>
      <c r="I32" s="84"/>
      <c r="J32" s="85">
        <f t="shared" si="5"/>
        <v>3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1</v>
      </c>
      <c r="G33" s="83">
        <v>0</v>
      </c>
      <c r="H33" s="83">
        <f t="shared" si="4"/>
        <v>1</v>
      </c>
      <c r="I33" s="84"/>
      <c r="J33" s="85">
        <f t="shared" si="5"/>
        <v>1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3</v>
      </c>
      <c r="H35" s="83">
        <f t="shared" si="4"/>
        <v>3</v>
      </c>
      <c r="I35" s="84"/>
      <c r="J35" s="85">
        <f t="shared" si="5"/>
        <v>3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</v>
      </c>
      <c r="H36" s="83">
        <f t="shared" si="4"/>
        <v>3</v>
      </c>
      <c r="I36" s="83">
        <v>8</v>
      </c>
      <c r="J36" s="85">
        <f t="shared" si="5"/>
        <v>11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64</v>
      </c>
      <c r="G37" s="91">
        <f t="shared" si="7"/>
        <v>6</v>
      </c>
      <c r="H37" s="91">
        <f t="shared" si="7"/>
        <v>70</v>
      </c>
      <c r="I37" s="91">
        <f t="shared" si="7"/>
        <v>8</v>
      </c>
      <c r="J37" s="91">
        <f t="shared" si="7"/>
        <v>78</v>
      </c>
      <c r="K37" s="91">
        <f t="shared" si="7"/>
        <v>10</v>
      </c>
      <c r="L37" s="91">
        <f t="shared" si="7"/>
        <v>2</v>
      </c>
      <c r="M37" s="91">
        <f t="shared" si="7"/>
        <v>12</v>
      </c>
      <c r="N37" s="91">
        <f t="shared" si="7"/>
        <v>6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108</v>
      </c>
      <c r="G53" s="91">
        <f t="shared" si="12"/>
        <v>8</v>
      </c>
      <c r="H53" s="91">
        <f t="shared" si="12"/>
        <v>116</v>
      </c>
      <c r="I53" s="91">
        <f t="shared" si="12"/>
        <v>9</v>
      </c>
      <c r="J53" s="91">
        <f t="shared" si="12"/>
        <v>125</v>
      </c>
      <c r="K53" s="91">
        <f t="shared" si="12"/>
        <v>14</v>
      </c>
      <c r="L53" s="91">
        <f t="shared" si="12"/>
        <v>3</v>
      </c>
      <c r="M53" s="91">
        <f t="shared" si="12"/>
        <v>17</v>
      </c>
      <c r="N53" s="91">
        <f t="shared" si="12"/>
        <v>7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55"/>
  <sheetViews>
    <sheetView showGridLines="0" topLeftCell="A7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25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32</v>
      </c>
      <c r="G10" s="83">
        <v>0</v>
      </c>
      <c r="H10" s="83">
        <f t="shared" ref="H10:H22" si="0">F10+G10</f>
        <v>32</v>
      </c>
      <c r="I10" s="84"/>
      <c r="J10" s="85">
        <f t="shared" ref="J10:J22" si="1">H10+I10</f>
        <v>32</v>
      </c>
      <c r="K10" s="83">
        <v>6</v>
      </c>
      <c r="L10" s="83">
        <v>2</v>
      </c>
      <c r="M10" s="86">
        <f t="shared" ref="M10:M22" si="2">K10+L10</f>
        <v>8</v>
      </c>
      <c r="N10" s="83">
        <v>2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1</v>
      </c>
      <c r="G11" s="83">
        <v>0</v>
      </c>
      <c r="H11" s="83">
        <f t="shared" si="0"/>
        <v>1</v>
      </c>
      <c r="I11" s="84"/>
      <c r="J11" s="85">
        <f t="shared" si="1"/>
        <v>1</v>
      </c>
      <c r="K11" s="83">
        <v>0</v>
      </c>
      <c r="L11" s="83">
        <v>1</v>
      </c>
      <c r="M11" s="86">
        <f t="shared" si="2"/>
        <v>1</v>
      </c>
      <c r="N11" s="83">
        <v>1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0</v>
      </c>
      <c r="G13" s="83">
        <v>0</v>
      </c>
      <c r="H13" s="83">
        <f t="shared" si="0"/>
        <v>0</v>
      </c>
      <c r="I13" s="84"/>
      <c r="J13" s="85">
        <f t="shared" si="1"/>
        <v>0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1</v>
      </c>
      <c r="G14" s="83">
        <v>0</v>
      </c>
      <c r="H14" s="83">
        <f t="shared" si="0"/>
        <v>1</v>
      </c>
      <c r="I14" s="84"/>
      <c r="J14" s="85">
        <f t="shared" si="1"/>
        <v>1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0</v>
      </c>
      <c r="G15" s="83">
        <v>0</v>
      </c>
      <c r="H15" s="83">
        <f t="shared" si="0"/>
        <v>0</v>
      </c>
      <c r="I15" s="84"/>
      <c r="J15" s="85">
        <f t="shared" si="1"/>
        <v>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4</v>
      </c>
      <c r="G17" s="83">
        <v>0</v>
      </c>
      <c r="H17" s="83">
        <f t="shared" si="0"/>
        <v>4</v>
      </c>
      <c r="I17" s="84"/>
      <c r="J17" s="85">
        <f t="shared" si="1"/>
        <v>4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2</v>
      </c>
      <c r="G18" s="83">
        <v>0</v>
      </c>
      <c r="H18" s="83">
        <f t="shared" si="0"/>
        <v>2</v>
      </c>
      <c r="I18" s="84"/>
      <c r="J18" s="85">
        <f t="shared" si="1"/>
        <v>2</v>
      </c>
      <c r="K18" s="83">
        <v>1</v>
      </c>
      <c r="L18" s="83">
        <v>0</v>
      </c>
      <c r="M18" s="86">
        <f t="shared" si="2"/>
        <v>1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2</v>
      </c>
      <c r="G19" s="83">
        <v>0</v>
      </c>
      <c r="H19" s="83">
        <f t="shared" si="0"/>
        <v>2</v>
      </c>
      <c r="I19" s="84"/>
      <c r="J19" s="85">
        <f t="shared" si="1"/>
        <v>2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1</v>
      </c>
      <c r="H20" s="83">
        <f t="shared" si="0"/>
        <v>1</v>
      </c>
      <c r="I20" s="84"/>
      <c r="J20" s="85">
        <f t="shared" si="1"/>
        <v>1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</v>
      </c>
      <c r="H21" s="83">
        <f t="shared" si="0"/>
        <v>1</v>
      </c>
      <c r="I21" s="84"/>
      <c r="J21" s="85">
        <f t="shared" si="1"/>
        <v>1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1</v>
      </c>
      <c r="J22" s="85">
        <f t="shared" si="1"/>
        <v>1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42</v>
      </c>
      <c r="G23" s="91">
        <f t="shared" si="3"/>
        <v>2</v>
      </c>
      <c r="H23" s="91">
        <f t="shared" si="3"/>
        <v>44</v>
      </c>
      <c r="I23" s="91">
        <f t="shared" si="3"/>
        <v>1</v>
      </c>
      <c r="J23" s="91">
        <f t="shared" si="3"/>
        <v>45</v>
      </c>
      <c r="K23" s="91">
        <f t="shared" si="3"/>
        <v>7</v>
      </c>
      <c r="L23" s="91">
        <f t="shared" si="3"/>
        <v>3</v>
      </c>
      <c r="M23" s="91">
        <f t="shared" si="3"/>
        <v>10</v>
      </c>
      <c r="N23" s="91">
        <f t="shared" si="3"/>
        <v>3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55</v>
      </c>
      <c r="G24" s="83">
        <v>0</v>
      </c>
      <c r="H24" s="83">
        <f t="shared" ref="H24:H36" si="4">F24+G24</f>
        <v>55</v>
      </c>
      <c r="I24" s="84"/>
      <c r="J24" s="85">
        <f t="shared" ref="J24:J36" si="5">H24+I24</f>
        <v>55</v>
      </c>
      <c r="K24" s="83">
        <v>9</v>
      </c>
      <c r="L24" s="83">
        <v>3</v>
      </c>
      <c r="M24" s="86">
        <f t="shared" ref="M24:M36" si="6">K24+L24</f>
        <v>12</v>
      </c>
      <c r="N24" s="83">
        <v>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0</v>
      </c>
      <c r="G25" s="83">
        <v>0</v>
      </c>
      <c r="H25" s="83">
        <f t="shared" si="4"/>
        <v>0</v>
      </c>
      <c r="I25" s="84"/>
      <c r="J25" s="85">
        <f t="shared" si="5"/>
        <v>0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2</v>
      </c>
      <c r="G26" s="83">
        <v>0</v>
      </c>
      <c r="H26" s="83">
        <f t="shared" si="4"/>
        <v>2</v>
      </c>
      <c r="I26" s="84"/>
      <c r="J26" s="85">
        <f t="shared" si="5"/>
        <v>2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0</v>
      </c>
      <c r="G27" s="83">
        <v>0</v>
      </c>
      <c r="H27" s="83">
        <f t="shared" si="4"/>
        <v>0</v>
      </c>
      <c r="I27" s="84"/>
      <c r="J27" s="85">
        <f t="shared" si="5"/>
        <v>0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0</v>
      </c>
      <c r="G28" s="83">
        <v>0</v>
      </c>
      <c r="H28" s="83">
        <f t="shared" si="4"/>
        <v>0</v>
      </c>
      <c r="I28" s="84"/>
      <c r="J28" s="85">
        <f t="shared" si="5"/>
        <v>0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3</v>
      </c>
      <c r="G29" s="83">
        <v>0</v>
      </c>
      <c r="H29" s="83">
        <f t="shared" si="4"/>
        <v>3</v>
      </c>
      <c r="I29" s="84"/>
      <c r="J29" s="85">
        <f t="shared" si="5"/>
        <v>3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3</v>
      </c>
      <c r="G30" s="83">
        <v>0</v>
      </c>
      <c r="H30" s="83">
        <f t="shared" si="4"/>
        <v>3</v>
      </c>
      <c r="I30" s="84"/>
      <c r="J30" s="85">
        <f t="shared" si="5"/>
        <v>3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2</v>
      </c>
      <c r="G31" s="83">
        <v>0</v>
      </c>
      <c r="H31" s="83">
        <f t="shared" si="4"/>
        <v>2</v>
      </c>
      <c r="I31" s="84"/>
      <c r="J31" s="85">
        <f t="shared" si="5"/>
        <v>2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1</v>
      </c>
      <c r="G32" s="83">
        <v>0</v>
      </c>
      <c r="H32" s="83">
        <f t="shared" si="4"/>
        <v>1</v>
      </c>
      <c r="I32" s="84"/>
      <c r="J32" s="85">
        <f t="shared" si="5"/>
        <v>1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3</v>
      </c>
      <c r="G33" s="83">
        <v>0</v>
      </c>
      <c r="H33" s="83">
        <f t="shared" si="4"/>
        <v>3</v>
      </c>
      <c r="I33" s="84"/>
      <c r="J33" s="85">
        <f t="shared" si="5"/>
        <v>3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4</v>
      </c>
      <c r="J36" s="85">
        <f t="shared" si="5"/>
        <v>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69</v>
      </c>
      <c r="G37" s="91">
        <f t="shared" si="7"/>
        <v>2</v>
      </c>
      <c r="H37" s="91">
        <f t="shared" si="7"/>
        <v>71</v>
      </c>
      <c r="I37" s="91">
        <f t="shared" si="7"/>
        <v>4</v>
      </c>
      <c r="J37" s="91">
        <f t="shared" si="7"/>
        <v>75</v>
      </c>
      <c r="K37" s="91">
        <f t="shared" si="7"/>
        <v>9</v>
      </c>
      <c r="L37" s="91">
        <f t="shared" si="7"/>
        <v>3</v>
      </c>
      <c r="M37" s="91">
        <f t="shared" si="7"/>
        <v>12</v>
      </c>
      <c r="N37" s="91">
        <f t="shared" si="7"/>
        <v>4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111</v>
      </c>
      <c r="G53" s="91">
        <f t="shared" si="12"/>
        <v>4</v>
      </c>
      <c r="H53" s="91">
        <f t="shared" si="12"/>
        <v>115</v>
      </c>
      <c r="I53" s="91">
        <f t="shared" si="12"/>
        <v>5</v>
      </c>
      <c r="J53" s="91">
        <f t="shared" si="12"/>
        <v>120</v>
      </c>
      <c r="K53" s="91">
        <f t="shared" si="12"/>
        <v>16</v>
      </c>
      <c r="L53" s="91">
        <f t="shared" si="12"/>
        <v>6</v>
      </c>
      <c r="M53" s="91">
        <f t="shared" si="12"/>
        <v>22</v>
      </c>
      <c r="N53" s="91">
        <f t="shared" si="12"/>
        <v>7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27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104</v>
      </c>
      <c r="G10" s="83">
        <v>0</v>
      </c>
      <c r="H10" s="83">
        <f t="shared" ref="H10:H22" si="0">F10+G10</f>
        <v>104</v>
      </c>
      <c r="I10" s="84"/>
      <c r="J10" s="85">
        <f t="shared" ref="J10:J22" si="1">H10+I10</f>
        <v>104</v>
      </c>
      <c r="K10" s="83">
        <v>13</v>
      </c>
      <c r="L10" s="83">
        <v>4</v>
      </c>
      <c r="M10" s="86">
        <f t="shared" ref="M10:M22" si="2">K10+L10</f>
        <v>17</v>
      </c>
      <c r="N10" s="83">
        <v>4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0</v>
      </c>
      <c r="G11" s="83">
        <v>0</v>
      </c>
      <c r="H11" s="83">
        <f t="shared" si="0"/>
        <v>0</v>
      </c>
      <c r="I11" s="84"/>
      <c r="J11" s="85">
        <f t="shared" si="1"/>
        <v>0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3</v>
      </c>
      <c r="G12" s="83">
        <v>0</v>
      </c>
      <c r="H12" s="83">
        <f t="shared" si="0"/>
        <v>3</v>
      </c>
      <c r="I12" s="84"/>
      <c r="J12" s="85">
        <f t="shared" si="1"/>
        <v>3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</v>
      </c>
      <c r="G13" s="83">
        <v>0</v>
      </c>
      <c r="H13" s="83">
        <f t="shared" si="0"/>
        <v>1</v>
      </c>
      <c r="I13" s="84"/>
      <c r="J13" s="85">
        <f t="shared" si="1"/>
        <v>1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5</v>
      </c>
      <c r="G14" s="83">
        <v>0</v>
      </c>
      <c r="H14" s="83">
        <f t="shared" si="0"/>
        <v>5</v>
      </c>
      <c r="I14" s="84"/>
      <c r="J14" s="85">
        <f t="shared" si="1"/>
        <v>5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0</v>
      </c>
      <c r="G16" s="83">
        <v>0</v>
      </c>
      <c r="H16" s="83">
        <f t="shared" si="0"/>
        <v>0</v>
      </c>
      <c r="I16" s="84"/>
      <c r="J16" s="85">
        <f t="shared" si="1"/>
        <v>0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</v>
      </c>
      <c r="G17" s="83">
        <v>0</v>
      </c>
      <c r="H17" s="83">
        <f t="shared" si="0"/>
        <v>1</v>
      </c>
      <c r="I17" s="84"/>
      <c r="J17" s="85">
        <f t="shared" si="1"/>
        <v>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0</v>
      </c>
      <c r="G18" s="83">
        <v>0</v>
      </c>
      <c r="H18" s="83">
        <f t="shared" si="0"/>
        <v>0</v>
      </c>
      <c r="I18" s="84"/>
      <c r="J18" s="85">
        <f t="shared" si="1"/>
        <v>0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0</v>
      </c>
      <c r="G19" s="83">
        <v>0</v>
      </c>
      <c r="H19" s="83">
        <f t="shared" si="0"/>
        <v>0</v>
      </c>
      <c r="I19" s="84"/>
      <c r="J19" s="85">
        <f t="shared" si="1"/>
        <v>0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0</v>
      </c>
      <c r="H21" s="83">
        <f t="shared" si="0"/>
        <v>0</v>
      </c>
      <c r="I21" s="84"/>
      <c r="J21" s="85">
        <f t="shared" si="1"/>
        <v>0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4</v>
      </c>
      <c r="J22" s="85">
        <f t="shared" si="1"/>
        <v>4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116</v>
      </c>
      <c r="G23" s="91">
        <f t="shared" si="3"/>
        <v>0</v>
      </c>
      <c r="H23" s="91">
        <f t="shared" si="3"/>
        <v>116</v>
      </c>
      <c r="I23" s="91">
        <f t="shared" si="3"/>
        <v>4</v>
      </c>
      <c r="J23" s="91">
        <f t="shared" si="3"/>
        <v>120</v>
      </c>
      <c r="K23" s="91">
        <f t="shared" si="3"/>
        <v>13</v>
      </c>
      <c r="L23" s="91">
        <f t="shared" si="3"/>
        <v>4</v>
      </c>
      <c r="M23" s="91">
        <f t="shared" si="3"/>
        <v>17</v>
      </c>
      <c r="N23" s="91">
        <f t="shared" si="3"/>
        <v>4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135</v>
      </c>
      <c r="G24" s="83">
        <v>0</v>
      </c>
      <c r="H24" s="83">
        <f t="shared" ref="H24:H36" si="4">F24+G24</f>
        <v>135</v>
      </c>
      <c r="I24" s="84"/>
      <c r="J24" s="85">
        <f t="shared" ref="J24:J36" si="5">H24+I24</f>
        <v>135</v>
      </c>
      <c r="K24" s="83">
        <v>24</v>
      </c>
      <c r="L24" s="83">
        <v>5</v>
      </c>
      <c r="M24" s="86">
        <f t="shared" ref="M24:M36" si="6">K24+L24</f>
        <v>29</v>
      </c>
      <c r="N24" s="83">
        <v>8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2</v>
      </c>
      <c r="G25" s="83">
        <v>0</v>
      </c>
      <c r="H25" s="83">
        <f t="shared" si="4"/>
        <v>2</v>
      </c>
      <c r="I25" s="84"/>
      <c r="J25" s="85">
        <f t="shared" si="5"/>
        <v>2</v>
      </c>
      <c r="K25" s="83">
        <v>1</v>
      </c>
      <c r="L25" s="83">
        <v>0</v>
      </c>
      <c r="M25" s="86">
        <f t="shared" si="6"/>
        <v>1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</v>
      </c>
      <c r="G26" s="83">
        <v>0</v>
      </c>
      <c r="H26" s="83">
        <f t="shared" si="4"/>
        <v>1</v>
      </c>
      <c r="I26" s="84"/>
      <c r="J26" s="85">
        <f t="shared" si="5"/>
        <v>1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8</v>
      </c>
      <c r="G28" s="83">
        <v>0</v>
      </c>
      <c r="H28" s="83">
        <f t="shared" si="4"/>
        <v>8</v>
      </c>
      <c r="I28" s="84"/>
      <c r="J28" s="85">
        <f t="shared" si="5"/>
        <v>8</v>
      </c>
      <c r="K28" s="83">
        <v>1</v>
      </c>
      <c r="L28" s="83">
        <v>0</v>
      </c>
      <c r="M28" s="86">
        <f t="shared" si="6"/>
        <v>1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7</v>
      </c>
      <c r="G29" s="83">
        <v>0</v>
      </c>
      <c r="H29" s="83">
        <f t="shared" si="4"/>
        <v>7</v>
      </c>
      <c r="I29" s="84"/>
      <c r="J29" s="85">
        <f t="shared" si="5"/>
        <v>7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4</v>
      </c>
      <c r="G30" s="83">
        <v>0</v>
      </c>
      <c r="H30" s="83">
        <f t="shared" si="4"/>
        <v>4</v>
      </c>
      <c r="I30" s="84"/>
      <c r="J30" s="85">
        <f t="shared" si="5"/>
        <v>4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2</v>
      </c>
      <c r="G31" s="83">
        <v>0</v>
      </c>
      <c r="H31" s="83">
        <f t="shared" si="4"/>
        <v>2</v>
      </c>
      <c r="I31" s="84"/>
      <c r="J31" s="85">
        <f t="shared" si="5"/>
        <v>2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0</v>
      </c>
      <c r="G32" s="83">
        <v>0</v>
      </c>
      <c r="H32" s="83">
        <f t="shared" si="4"/>
        <v>0</v>
      </c>
      <c r="I32" s="84"/>
      <c r="J32" s="85">
        <f t="shared" si="5"/>
        <v>0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0</v>
      </c>
      <c r="G33" s="83">
        <v>0</v>
      </c>
      <c r="H33" s="83">
        <f t="shared" si="4"/>
        <v>0</v>
      </c>
      <c r="I33" s="84"/>
      <c r="J33" s="85">
        <f t="shared" si="5"/>
        <v>0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0</v>
      </c>
      <c r="H35" s="83">
        <f t="shared" si="4"/>
        <v>0</v>
      </c>
      <c r="I35" s="84"/>
      <c r="J35" s="85">
        <f t="shared" si="5"/>
        <v>0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14</v>
      </c>
      <c r="J36" s="85">
        <f t="shared" si="5"/>
        <v>14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161</v>
      </c>
      <c r="G37" s="91">
        <f t="shared" si="7"/>
        <v>0</v>
      </c>
      <c r="H37" s="91">
        <f t="shared" si="7"/>
        <v>161</v>
      </c>
      <c r="I37" s="91">
        <f t="shared" si="7"/>
        <v>14</v>
      </c>
      <c r="J37" s="91">
        <f t="shared" si="7"/>
        <v>175</v>
      </c>
      <c r="K37" s="91">
        <f t="shared" si="7"/>
        <v>26</v>
      </c>
      <c r="L37" s="91">
        <f t="shared" si="7"/>
        <v>5</v>
      </c>
      <c r="M37" s="91">
        <f t="shared" si="7"/>
        <v>31</v>
      </c>
      <c r="N37" s="91">
        <f t="shared" si="7"/>
        <v>8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1</v>
      </c>
      <c r="M52" s="86">
        <f>K52+L52</f>
        <v>1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277</v>
      </c>
      <c r="G53" s="91">
        <f t="shared" si="12"/>
        <v>0</v>
      </c>
      <c r="H53" s="91">
        <f t="shared" si="12"/>
        <v>277</v>
      </c>
      <c r="I53" s="91">
        <f t="shared" si="12"/>
        <v>18</v>
      </c>
      <c r="J53" s="91">
        <f t="shared" si="12"/>
        <v>295</v>
      </c>
      <c r="K53" s="91">
        <f t="shared" si="12"/>
        <v>39</v>
      </c>
      <c r="L53" s="91">
        <f t="shared" si="12"/>
        <v>10</v>
      </c>
      <c r="M53" s="91">
        <f t="shared" si="12"/>
        <v>49</v>
      </c>
      <c r="N53" s="91">
        <f t="shared" si="12"/>
        <v>13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29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90</v>
      </c>
      <c r="G10" s="83">
        <v>0</v>
      </c>
      <c r="H10" s="83">
        <f t="shared" ref="H10:H22" si="0">F10+G10</f>
        <v>90</v>
      </c>
      <c r="I10" s="84"/>
      <c r="J10" s="85">
        <f t="shared" ref="J10:J22" si="1">H10+I10</f>
        <v>90</v>
      </c>
      <c r="K10" s="83">
        <v>12</v>
      </c>
      <c r="L10" s="83">
        <v>7</v>
      </c>
      <c r="M10" s="86">
        <f t="shared" ref="M10:M22" si="2">K10+L10</f>
        <v>19</v>
      </c>
      <c r="N10" s="83">
        <v>9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0</v>
      </c>
      <c r="G11" s="83">
        <v>0</v>
      </c>
      <c r="H11" s="83">
        <f t="shared" si="0"/>
        <v>0</v>
      </c>
      <c r="I11" s="84"/>
      <c r="J11" s="85">
        <f t="shared" si="1"/>
        <v>0</v>
      </c>
      <c r="K11" s="83">
        <v>0</v>
      </c>
      <c r="L11" s="83">
        <v>1</v>
      </c>
      <c r="M11" s="86">
        <f t="shared" si="2"/>
        <v>1</v>
      </c>
      <c r="N11" s="83">
        <v>1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10</v>
      </c>
      <c r="G12" s="83">
        <v>0</v>
      </c>
      <c r="H12" s="83">
        <f t="shared" si="0"/>
        <v>10</v>
      </c>
      <c r="I12" s="84"/>
      <c r="J12" s="85">
        <f t="shared" si="1"/>
        <v>10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0</v>
      </c>
      <c r="G14" s="83">
        <v>0</v>
      </c>
      <c r="H14" s="83">
        <f t="shared" si="0"/>
        <v>0</v>
      </c>
      <c r="I14" s="84"/>
      <c r="J14" s="85">
        <f t="shared" si="1"/>
        <v>0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10</v>
      </c>
      <c r="G15" s="83">
        <v>0</v>
      </c>
      <c r="H15" s="83">
        <f t="shared" si="0"/>
        <v>10</v>
      </c>
      <c r="I15" s="84"/>
      <c r="J15" s="85">
        <f t="shared" si="1"/>
        <v>10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6</v>
      </c>
      <c r="G16" s="83">
        <v>0</v>
      </c>
      <c r="H16" s="83">
        <f t="shared" si="0"/>
        <v>6</v>
      </c>
      <c r="I16" s="84"/>
      <c r="J16" s="85">
        <f t="shared" si="1"/>
        <v>6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</v>
      </c>
      <c r="G17" s="83">
        <v>0</v>
      </c>
      <c r="H17" s="83">
        <f t="shared" si="0"/>
        <v>2</v>
      </c>
      <c r="I17" s="84"/>
      <c r="J17" s="85">
        <f t="shared" si="1"/>
        <v>2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3</v>
      </c>
      <c r="G18" s="83">
        <v>0</v>
      </c>
      <c r="H18" s="83">
        <f t="shared" si="0"/>
        <v>3</v>
      </c>
      <c r="I18" s="84"/>
      <c r="J18" s="85">
        <f t="shared" si="1"/>
        <v>3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5</v>
      </c>
      <c r="G19" s="83">
        <v>0</v>
      </c>
      <c r="H19" s="83">
        <f t="shared" si="0"/>
        <v>5</v>
      </c>
      <c r="I19" s="84"/>
      <c r="J19" s="85">
        <f t="shared" si="1"/>
        <v>5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2</v>
      </c>
      <c r="H21" s="83">
        <f t="shared" si="0"/>
        <v>2</v>
      </c>
      <c r="I21" s="84"/>
      <c r="J21" s="85">
        <f t="shared" si="1"/>
        <v>2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0</v>
      </c>
      <c r="H22" s="83">
        <f t="shared" si="0"/>
        <v>0</v>
      </c>
      <c r="I22" s="83">
        <v>5</v>
      </c>
      <c r="J22" s="85">
        <f t="shared" si="1"/>
        <v>5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128</v>
      </c>
      <c r="G23" s="91">
        <f t="shared" si="3"/>
        <v>2</v>
      </c>
      <c r="H23" s="91">
        <f t="shared" si="3"/>
        <v>130</v>
      </c>
      <c r="I23" s="91">
        <f t="shared" si="3"/>
        <v>5</v>
      </c>
      <c r="J23" s="91">
        <f t="shared" si="3"/>
        <v>135</v>
      </c>
      <c r="K23" s="91">
        <f t="shared" si="3"/>
        <v>12</v>
      </c>
      <c r="L23" s="91">
        <f t="shared" si="3"/>
        <v>8</v>
      </c>
      <c r="M23" s="91">
        <f t="shared" si="3"/>
        <v>20</v>
      </c>
      <c r="N23" s="91">
        <f t="shared" si="3"/>
        <v>10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115</v>
      </c>
      <c r="G24" s="83">
        <v>0</v>
      </c>
      <c r="H24" s="83">
        <f t="shared" ref="H24:H36" si="4">F24+G24</f>
        <v>115</v>
      </c>
      <c r="I24" s="84"/>
      <c r="J24" s="85">
        <f t="shared" ref="J24:J36" si="5">H24+I24</f>
        <v>115</v>
      </c>
      <c r="K24" s="83">
        <v>10</v>
      </c>
      <c r="L24" s="83">
        <v>4</v>
      </c>
      <c r="M24" s="86">
        <f t="shared" ref="M24:M36" si="6">K24+L24</f>
        <v>14</v>
      </c>
      <c r="N24" s="83">
        <v>4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0</v>
      </c>
      <c r="G25" s="83">
        <v>0</v>
      </c>
      <c r="H25" s="83">
        <f t="shared" si="4"/>
        <v>0</v>
      </c>
      <c r="I25" s="84"/>
      <c r="J25" s="85">
        <f t="shared" si="5"/>
        <v>0</v>
      </c>
      <c r="K25" s="83">
        <v>0</v>
      </c>
      <c r="L25" s="83">
        <v>1</v>
      </c>
      <c r="M25" s="86">
        <f t="shared" si="6"/>
        <v>1</v>
      </c>
      <c r="N25" s="83">
        <v>1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6</v>
      </c>
      <c r="G26" s="83">
        <v>0</v>
      </c>
      <c r="H26" s="83">
        <f t="shared" si="4"/>
        <v>6</v>
      </c>
      <c r="I26" s="84"/>
      <c r="J26" s="85">
        <f t="shared" si="5"/>
        <v>6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5</v>
      </c>
      <c r="G27" s="83">
        <v>0</v>
      </c>
      <c r="H27" s="83">
        <f t="shared" si="4"/>
        <v>5</v>
      </c>
      <c r="I27" s="84"/>
      <c r="J27" s="85">
        <f t="shared" si="5"/>
        <v>5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3</v>
      </c>
      <c r="G28" s="83">
        <v>0</v>
      </c>
      <c r="H28" s="83">
        <f t="shared" si="4"/>
        <v>3</v>
      </c>
      <c r="I28" s="84"/>
      <c r="J28" s="85">
        <f t="shared" si="5"/>
        <v>3</v>
      </c>
      <c r="K28" s="83">
        <v>1</v>
      </c>
      <c r="L28" s="83">
        <v>0</v>
      </c>
      <c r="M28" s="86">
        <f t="shared" si="6"/>
        <v>1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12</v>
      </c>
      <c r="G29" s="83">
        <v>0</v>
      </c>
      <c r="H29" s="83">
        <f t="shared" si="4"/>
        <v>12</v>
      </c>
      <c r="I29" s="84"/>
      <c r="J29" s="85">
        <f t="shared" si="5"/>
        <v>12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9</v>
      </c>
      <c r="G30" s="83">
        <v>0</v>
      </c>
      <c r="H30" s="83">
        <f t="shared" si="4"/>
        <v>9</v>
      </c>
      <c r="I30" s="84"/>
      <c r="J30" s="85">
        <f t="shared" si="5"/>
        <v>9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15</v>
      </c>
      <c r="G31" s="83">
        <v>0</v>
      </c>
      <c r="H31" s="83">
        <f t="shared" si="4"/>
        <v>15</v>
      </c>
      <c r="I31" s="84"/>
      <c r="J31" s="85">
        <f t="shared" si="5"/>
        <v>15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7</v>
      </c>
      <c r="G32" s="83">
        <v>0</v>
      </c>
      <c r="H32" s="83">
        <f t="shared" si="4"/>
        <v>7</v>
      </c>
      <c r="I32" s="84"/>
      <c r="J32" s="85">
        <f t="shared" si="5"/>
        <v>7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7</v>
      </c>
      <c r="G33" s="83">
        <v>0</v>
      </c>
      <c r="H33" s="83">
        <f t="shared" si="4"/>
        <v>7</v>
      </c>
      <c r="I33" s="84"/>
      <c r="J33" s="85">
        <f t="shared" si="5"/>
        <v>7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2</v>
      </c>
      <c r="H35" s="83">
        <f t="shared" si="4"/>
        <v>2</v>
      </c>
      <c r="I35" s="84"/>
      <c r="J35" s="85">
        <f t="shared" si="5"/>
        <v>2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0</v>
      </c>
      <c r="H36" s="83">
        <f t="shared" si="4"/>
        <v>0</v>
      </c>
      <c r="I36" s="83">
        <v>6</v>
      </c>
      <c r="J36" s="85">
        <f t="shared" si="5"/>
        <v>6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179</v>
      </c>
      <c r="G37" s="91">
        <f t="shared" si="7"/>
        <v>2</v>
      </c>
      <c r="H37" s="91">
        <f t="shared" si="7"/>
        <v>181</v>
      </c>
      <c r="I37" s="91">
        <f t="shared" si="7"/>
        <v>6</v>
      </c>
      <c r="J37" s="91">
        <f t="shared" si="7"/>
        <v>187</v>
      </c>
      <c r="K37" s="91">
        <f t="shared" si="7"/>
        <v>11</v>
      </c>
      <c r="L37" s="91">
        <f t="shared" si="7"/>
        <v>5</v>
      </c>
      <c r="M37" s="91">
        <f t="shared" si="7"/>
        <v>16</v>
      </c>
      <c r="N37" s="91">
        <f t="shared" si="7"/>
        <v>5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1</v>
      </c>
      <c r="M52" s="86">
        <f>K52+L52</f>
        <v>1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307</v>
      </c>
      <c r="G53" s="91">
        <f t="shared" si="12"/>
        <v>4</v>
      </c>
      <c r="H53" s="91">
        <f t="shared" si="12"/>
        <v>311</v>
      </c>
      <c r="I53" s="91">
        <f t="shared" si="12"/>
        <v>11</v>
      </c>
      <c r="J53" s="91">
        <f t="shared" si="12"/>
        <v>322</v>
      </c>
      <c r="K53" s="91">
        <f t="shared" si="12"/>
        <v>23</v>
      </c>
      <c r="L53" s="91">
        <f t="shared" si="12"/>
        <v>14</v>
      </c>
      <c r="M53" s="91">
        <f t="shared" si="12"/>
        <v>37</v>
      </c>
      <c r="N53" s="91">
        <f t="shared" si="12"/>
        <v>16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31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283</v>
      </c>
      <c r="G10" s="83">
        <v>0</v>
      </c>
      <c r="H10" s="83">
        <f t="shared" ref="H10:H22" si="0">F10+G10</f>
        <v>283</v>
      </c>
      <c r="I10" s="84"/>
      <c r="J10" s="85">
        <f t="shared" ref="J10:J22" si="1">H10+I10</f>
        <v>283</v>
      </c>
      <c r="K10" s="83">
        <v>78</v>
      </c>
      <c r="L10" s="83">
        <v>19</v>
      </c>
      <c r="M10" s="86">
        <f t="shared" ref="M10:M22" si="2">K10+L10</f>
        <v>97</v>
      </c>
      <c r="N10" s="83">
        <v>23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3</v>
      </c>
      <c r="G11" s="83">
        <v>0</v>
      </c>
      <c r="H11" s="83">
        <f t="shared" si="0"/>
        <v>3</v>
      </c>
      <c r="I11" s="84"/>
      <c r="J11" s="85">
        <f t="shared" si="1"/>
        <v>3</v>
      </c>
      <c r="K11" s="83">
        <v>1</v>
      </c>
      <c r="L11" s="83">
        <v>1</v>
      </c>
      <c r="M11" s="86">
        <f t="shared" si="2"/>
        <v>2</v>
      </c>
      <c r="N11" s="83">
        <v>1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10</v>
      </c>
      <c r="G12" s="83">
        <v>0</v>
      </c>
      <c r="H12" s="83">
        <f t="shared" si="0"/>
        <v>10</v>
      </c>
      <c r="I12" s="84"/>
      <c r="J12" s="85">
        <f t="shared" si="1"/>
        <v>10</v>
      </c>
      <c r="K12" s="83">
        <v>0</v>
      </c>
      <c r="L12" s="83">
        <v>0</v>
      </c>
      <c r="M12" s="86">
        <f t="shared" si="2"/>
        <v>0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12</v>
      </c>
      <c r="G13" s="83">
        <v>0</v>
      </c>
      <c r="H13" s="83">
        <f t="shared" si="0"/>
        <v>12</v>
      </c>
      <c r="I13" s="84"/>
      <c r="J13" s="85">
        <f t="shared" si="1"/>
        <v>12</v>
      </c>
      <c r="K13" s="83">
        <v>1</v>
      </c>
      <c r="L13" s="83">
        <v>0</v>
      </c>
      <c r="M13" s="86">
        <f t="shared" si="2"/>
        <v>1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3</v>
      </c>
      <c r="G14" s="83">
        <v>0</v>
      </c>
      <c r="H14" s="83">
        <f t="shared" si="0"/>
        <v>3</v>
      </c>
      <c r="I14" s="84"/>
      <c r="J14" s="85">
        <f t="shared" si="1"/>
        <v>3</v>
      </c>
      <c r="K14" s="83">
        <v>1</v>
      </c>
      <c r="L14" s="83">
        <v>1</v>
      </c>
      <c r="M14" s="86">
        <f t="shared" si="2"/>
        <v>2</v>
      </c>
      <c r="N14" s="83">
        <v>2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8</v>
      </c>
      <c r="G15" s="83">
        <v>0</v>
      </c>
      <c r="H15" s="83">
        <f t="shared" si="0"/>
        <v>8</v>
      </c>
      <c r="I15" s="84"/>
      <c r="J15" s="85">
        <f t="shared" si="1"/>
        <v>8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11</v>
      </c>
      <c r="G16" s="83">
        <v>0</v>
      </c>
      <c r="H16" s="83">
        <f t="shared" si="0"/>
        <v>11</v>
      </c>
      <c r="I16" s="84"/>
      <c r="J16" s="85">
        <f t="shared" si="1"/>
        <v>11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2</v>
      </c>
      <c r="G17" s="83">
        <v>0</v>
      </c>
      <c r="H17" s="83">
        <f t="shared" si="0"/>
        <v>2</v>
      </c>
      <c r="I17" s="84"/>
      <c r="J17" s="85">
        <f t="shared" si="1"/>
        <v>2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0</v>
      </c>
      <c r="G18" s="83">
        <v>0</v>
      </c>
      <c r="H18" s="83">
        <f t="shared" si="0"/>
        <v>0</v>
      </c>
      <c r="I18" s="84"/>
      <c r="J18" s="85">
        <f t="shared" si="1"/>
        <v>0</v>
      </c>
      <c r="K18" s="83">
        <v>1</v>
      </c>
      <c r="L18" s="83">
        <v>0</v>
      </c>
      <c r="M18" s="86">
        <f t="shared" si="2"/>
        <v>1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23</v>
      </c>
      <c r="G19" s="83">
        <v>0</v>
      </c>
      <c r="H19" s="83">
        <f t="shared" si="0"/>
        <v>23</v>
      </c>
      <c r="I19" s="84"/>
      <c r="J19" s="85">
        <f t="shared" si="1"/>
        <v>23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2</v>
      </c>
      <c r="H21" s="83">
        <f t="shared" si="0"/>
        <v>2</v>
      </c>
      <c r="I21" s="84"/>
      <c r="J21" s="85">
        <f t="shared" si="1"/>
        <v>2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8</v>
      </c>
      <c r="H22" s="83">
        <f t="shared" si="0"/>
        <v>8</v>
      </c>
      <c r="I22" s="83">
        <v>10</v>
      </c>
      <c r="J22" s="85">
        <f t="shared" si="1"/>
        <v>18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355</v>
      </c>
      <c r="G23" s="91">
        <f t="shared" si="3"/>
        <v>10</v>
      </c>
      <c r="H23" s="91">
        <f t="shared" si="3"/>
        <v>365</v>
      </c>
      <c r="I23" s="91">
        <f t="shared" si="3"/>
        <v>10</v>
      </c>
      <c r="J23" s="91">
        <f t="shared" si="3"/>
        <v>375</v>
      </c>
      <c r="K23" s="91">
        <f t="shared" si="3"/>
        <v>82</v>
      </c>
      <c r="L23" s="91">
        <f t="shared" si="3"/>
        <v>21</v>
      </c>
      <c r="M23" s="91">
        <f t="shared" si="3"/>
        <v>103</v>
      </c>
      <c r="N23" s="91">
        <f t="shared" si="3"/>
        <v>26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390</v>
      </c>
      <c r="G24" s="83">
        <v>0</v>
      </c>
      <c r="H24" s="83">
        <f t="shared" ref="H24:H36" si="4">F24+G24</f>
        <v>390</v>
      </c>
      <c r="I24" s="84"/>
      <c r="J24" s="85">
        <f t="shared" ref="J24:J36" si="5">H24+I24</f>
        <v>390</v>
      </c>
      <c r="K24" s="83">
        <v>68</v>
      </c>
      <c r="L24" s="83">
        <v>39</v>
      </c>
      <c r="M24" s="86">
        <f t="shared" ref="M24:M36" si="6">K24+L24</f>
        <v>107</v>
      </c>
      <c r="N24" s="83">
        <v>51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5</v>
      </c>
      <c r="G25" s="83">
        <v>0</v>
      </c>
      <c r="H25" s="83">
        <f t="shared" si="4"/>
        <v>5</v>
      </c>
      <c r="I25" s="84"/>
      <c r="J25" s="85">
        <f t="shared" si="5"/>
        <v>5</v>
      </c>
      <c r="K25" s="83">
        <v>1</v>
      </c>
      <c r="L25" s="83">
        <v>0</v>
      </c>
      <c r="M25" s="86">
        <f t="shared" si="6"/>
        <v>1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16</v>
      </c>
      <c r="G26" s="83">
        <v>0</v>
      </c>
      <c r="H26" s="83">
        <f t="shared" si="4"/>
        <v>16</v>
      </c>
      <c r="I26" s="84"/>
      <c r="J26" s="85">
        <f t="shared" si="5"/>
        <v>16</v>
      </c>
      <c r="K26" s="83">
        <v>2</v>
      </c>
      <c r="L26" s="83">
        <v>1</v>
      </c>
      <c r="M26" s="86">
        <f t="shared" si="6"/>
        <v>3</v>
      </c>
      <c r="N26" s="83">
        <v>1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10</v>
      </c>
      <c r="G27" s="83">
        <v>0</v>
      </c>
      <c r="H27" s="83">
        <f t="shared" si="4"/>
        <v>10</v>
      </c>
      <c r="I27" s="84"/>
      <c r="J27" s="85">
        <f t="shared" si="5"/>
        <v>10</v>
      </c>
      <c r="K27" s="83">
        <v>2</v>
      </c>
      <c r="L27" s="83">
        <v>0</v>
      </c>
      <c r="M27" s="86">
        <f t="shared" si="6"/>
        <v>2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9</v>
      </c>
      <c r="G28" s="83">
        <v>0</v>
      </c>
      <c r="H28" s="83">
        <f t="shared" si="4"/>
        <v>9</v>
      </c>
      <c r="I28" s="84"/>
      <c r="J28" s="85">
        <f t="shared" si="5"/>
        <v>9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18</v>
      </c>
      <c r="G29" s="83">
        <v>0</v>
      </c>
      <c r="H29" s="83">
        <f t="shared" si="4"/>
        <v>18</v>
      </c>
      <c r="I29" s="84"/>
      <c r="J29" s="85">
        <f t="shared" si="5"/>
        <v>18</v>
      </c>
      <c r="K29" s="83">
        <v>1</v>
      </c>
      <c r="L29" s="83">
        <v>0</v>
      </c>
      <c r="M29" s="86">
        <f t="shared" si="6"/>
        <v>1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17</v>
      </c>
      <c r="G30" s="83">
        <v>0</v>
      </c>
      <c r="H30" s="83">
        <f t="shared" si="4"/>
        <v>17</v>
      </c>
      <c r="I30" s="84"/>
      <c r="J30" s="85">
        <f t="shared" si="5"/>
        <v>17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</v>
      </c>
      <c r="G31" s="83">
        <v>0</v>
      </c>
      <c r="H31" s="83">
        <f t="shared" si="4"/>
        <v>1</v>
      </c>
      <c r="I31" s="84"/>
      <c r="J31" s="85">
        <f t="shared" si="5"/>
        <v>1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2</v>
      </c>
      <c r="G32" s="83">
        <v>0</v>
      </c>
      <c r="H32" s="83">
        <f t="shared" si="4"/>
        <v>2</v>
      </c>
      <c r="I32" s="84"/>
      <c r="J32" s="85">
        <f t="shared" si="5"/>
        <v>2</v>
      </c>
      <c r="K32" s="83">
        <v>1</v>
      </c>
      <c r="L32" s="83">
        <v>0</v>
      </c>
      <c r="M32" s="86">
        <f t="shared" si="6"/>
        <v>1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29</v>
      </c>
      <c r="G33" s="83">
        <v>0</v>
      </c>
      <c r="H33" s="83">
        <f t="shared" si="4"/>
        <v>29</v>
      </c>
      <c r="I33" s="84"/>
      <c r="J33" s="85">
        <f t="shared" si="5"/>
        <v>29</v>
      </c>
      <c r="K33" s="83">
        <v>1</v>
      </c>
      <c r="L33" s="83">
        <v>0</v>
      </c>
      <c r="M33" s="86">
        <f t="shared" si="6"/>
        <v>1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1</v>
      </c>
      <c r="H34" s="83">
        <f t="shared" si="4"/>
        <v>1</v>
      </c>
      <c r="I34" s="84"/>
      <c r="J34" s="85">
        <f t="shared" si="5"/>
        <v>1</v>
      </c>
      <c r="K34" s="83">
        <v>0</v>
      </c>
      <c r="L34" s="83">
        <v>1</v>
      </c>
      <c r="M34" s="86">
        <f t="shared" si="6"/>
        <v>1</v>
      </c>
      <c r="N34" s="83">
        <v>1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4</v>
      </c>
      <c r="H35" s="83">
        <f t="shared" si="4"/>
        <v>4</v>
      </c>
      <c r="I35" s="84"/>
      <c r="J35" s="85">
        <f t="shared" si="5"/>
        <v>4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16</v>
      </c>
      <c r="H36" s="83">
        <f t="shared" si="4"/>
        <v>16</v>
      </c>
      <c r="I36" s="83">
        <v>17</v>
      </c>
      <c r="J36" s="85">
        <f t="shared" si="5"/>
        <v>33</v>
      </c>
      <c r="K36" s="83">
        <v>0</v>
      </c>
      <c r="L36" s="83">
        <v>1</v>
      </c>
      <c r="M36" s="86">
        <f t="shared" si="6"/>
        <v>1</v>
      </c>
      <c r="N36" s="83">
        <v>2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497</v>
      </c>
      <c r="G37" s="91">
        <f t="shared" si="7"/>
        <v>21</v>
      </c>
      <c r="H37" s="91">
        <f t="shared" si="7"/>
        <v>518</v>
      </c>
      <c r="I37" s="91">
        <f t="shared" si="7"/>
        <v>17</v>
      </c>
      <c r="J37" s="91">
        <f t="shared" si="7"/>
        <v>535</v>
      </c>
      <c r="K37" s="91">
        <f t="shared" si="7"/>
        <v>76</v>
      </c>
      <c r="L37" s="91">
        <f t="shared" si="7"/>
        <v>42</v>
      </c>
      <c r="M37" s="91">
        <f t="shared" si="7"/>
        <v>118</v>
      </c>
      <c r="N37" s="91">
        <f t="shared" si="7"/>
        <v>55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3</v>
      </c>
      <c r="L52" s="83">
        <v>1</v>
      </c>
      <c r="M52" s="86">
        <f>K52+L52</f>
        <v>4</v>
      </c>
      <c r="N52" s="83">
        <v>1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852</v>
      </c>
      <c r="G53" s="91">
        <f t="shared" si="12"/>
        <v>31</v>
      </c>
      <c r="H53" s="91">
        <f t="shared" si="12"/>
        <v>883</v>
      </c>
      <c r="I53" s="91">
        <f t="shared" si="12"/>
        <v>27</v>
      </c>
      <c r="J53" s="91">
        <f t="shared" si="12"/>
        <v>910</v>
      </c>
      <c r="K53" s="91">
        <f t="shared" si="12"/>
        <v>161</v>
      </c>
      <c r="L53" s="91">
        <f t="shared" si="12"/>
        <v>64</v>
      </c>
      <c r="M53" s="91">
        <f t="shared" si="12"/>
        <v>225</v>
      </c>
      <c r="N53" s="91">
        <f t="shared" si="12"/>
        <v>82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33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197</v>
      </c>
      <c r="G10" s="83">
        <v>0</v>
      </c>
      <c r="H10" s="83">
        <f t="shared" ref="H10:H22" si="0">F10+G10</f>
        <v>197</v>
      </c>
      <c r="I10" s="84"/>
      <c r="J10" s="85">
        <f t="shared" ref="J10:J22" si="1">H10+I10</f>
        <v>197</v>
      </c>
      <c r="K10" s="83">
        <v>43</v>
      </c>
      <c r="L10" s="83">
        <v>16</v>
      </c>
      <c r="M10" s="86">
        <f t="shared" ref="M10:M22" si="2">K10+L10</f>
        <v>59</v>
      </c>
      <c r="N10" s="83">
        <v>17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2</v>
      </c>
      <c r="G11" s="83">
        <v>0</v>
      </c>
      <c r="H11" s="83">
        <f t="shared" si="0"/>
        <v>2</v>
      </c>
      <c r="I11" s="84"/>
      <c r="J11" s="85">
        <f t="shared" si="1"/>
        <v>2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0</v>
      </c>
      <c r="G12" s="83">
        <v>0</v>
      </c>
      <c r="H12" s="83">
        <f t="shared" si="0"/>
        <v>0</v>
      </c>
      <c r="I12" s="84"/>
      <c r="J12" s="85">
        <f t="shared" si="1"/>
        <v>0</v>
      </c>
      <c r="K12" s="83">
        <v>1</v>
      </c>
      <c r="L12" s="83">
        <v>0</v>
      </c>
      <c r="M12" s="86">
        <f t="shared" si="2"/>
        <v>1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2</v>
      </c>
      <c r="G13" s="83">
        <v>0</v>
      </c>
      <c r="H13" s="83">
        <f t="shared" si="0"/>
        <v>2</v>
      </c>
      <c r="I13" s="84"/>
      <c r="J13" s="85">
        <f t="shared" si="1"/>
        <v>2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13</v>
      </c>
      <c r="G14" s="83">
        <v>0</v>
      </c>
      <c r="H14" s="83">
        <f t="shared" si="0"/>
        <v>13</v>
      </c>
      <c r="I14" s="84"/>
      <c r="J14" s="85">
        <f t="shared" si="1"/>
        <v>13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7</v>
      </c>
      <c r="G15" s="83">
        <v>0</v>
      </c>
      <c r="H15" s="83">
        <f t="shared" si="0"/>
        <v>7</v>
      </c>
      <c r="I15" s="84"/>
      <c r="J15" s="85">
        <f t="shared" si="1"/>
        <v>7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2</v>
      </c>
      <c r="G16" s="83">
        <v>0</v>
      </c>
      <c r="H16" s="83">
        <f t="shared" si="0"/>
        <v>2</v>
      </c>
      <c r="I16" s="84"/>
      <c r="J16" s="85">
        <f t="shared" si="1"/>
        <v>2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6</v>
      </c>
      <c r="G17" s="83">
        <v>0</v>
      </c>
      <c r="H17" s="83">
        <f t="shared" si="0"/>
        <v>6</v>
      </c>
      <c r="I17" s="84"/>
      <c r="J17" s="85">
        <f t="shared" si="1"/>
        <v>6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4</v>
      </c>
      <c r="G18" s="83">
        <v>0</v>
      </c>
      <c r="H18" s="83">
        <f t="shared" si="0"/>
        <v>4</v>
      </c>
      <c r="I18" s="84"/>
      <c r="J18" s="85">
        <f t="shared" si="1"/>
        <v>4</v>
      </c>
      <c r="K18" s="83">
        <v>0</v>
      </c>
      <c r="L18" s="83">
        <v>1</v>
      </c>
      <c r="M18" s="86">
        <f t="shared" si="2"/>
        <v>1</v>
      </c>
      <c r="N18" s="83">
        <v>2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0</v>
      </c>
      <c r="G19" s="83">
        <v>0</v>
      </c>
      <c r="H19" s="83">
        <f t="shared" si="0"/>
        <v>0</v>
      </c>
      <c r="I19" s="84"/>
      <c r="J19" s="85">
        <f t="shared" si="1"/>
        <v>0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5</v>
      </c>
      <c r="H21" s="83">
        <f t="shared" si="0"/>
        <v>5</v>
      </c>
      <c r="I21" s="84"/>
      <c r="J21" s="85">
        <f t="shared" si="1"/>
        <v>5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6</v>
      </c>
      <c r="H22" s="83">
        <f t="shared" si="0"/>
        <v>6</v>
      </c>
      <c r="I22" s="83">
        <v>0</v>
      </c>
      <c r="J22" s="85">
        <f t="shared" si="1"/>
        <v>6</v>
      </c>
      <c r="K22" s="83">
        <v>0</v>
      </c>
      <c r="L22" s="83">
        <v>2</v>
      </c>
      <c r="M22" s="86">
        <f t="shared" si="2"/>
        <v>2</v>
      </c>
      <c r="N22" s="83">
        <v>3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233</v>
      </c>
      <c r="G23" s="91">
        <f t="shared" si="3"/>
        <v>11</v>
      </c>
      <c r="H23" s="91">
        <f t="shared" si="3"/>
        <v>244</v>
      </c>
      <c r="I23" s="91">
        <f t="shared" si="3"/>
        <v>0</v>
      </c>
      <c r="J23" s="91">
        <f t="shared" si="3"/>
        <v>244</v>
      </c>
      <c r="K23" s="91">
        <f t="shared" si="3"/>
        <v>44</v>
      </c>
      <c r="L23" s="91">
        <f t="shared" si="3"/>
        <v>19</v>
      </c>
      <c r="M23" s="91">
        <f t="shared" si="3"/>
        <v>63</v>
      </c>
      <c r="N23" s="91">
        <f t="shared" si="3"/>
        <v>22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294</v>
      </c>
      <c r="G24" s="83">
        <v>0</v>
      </c>
      <c r="H24" s="83">
        <f t="shared" ref="H24:H36" si="4">F24+G24</f>
        <v>294</v>
      </c>
      <c r="I24" s="84"/>
      <c r="J24" s="85">
        <f t="shared" ref="J24:J36" si="5">H24+I24</f>
        <v>294</v>
      </c>
      <c r="K24" s="83">
        <v>57</v>
      </c>
      <c r="L24" s="83">
        <v>29</v>
      </c>
      <c r="M24" s="86">
        <f t="shared" ref="M24:M36" si="6">K24+L24</f>
        <v>86</v>
      </c>
      <c r="N24" s="83">
        <v>33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2</v>
      </c>
      <c r="G25" s="83">
        <v>0</v>
      </c>
      <c r="H25" s="83">
        <f t="shared" si="4"/>
        <v>2</v>
      </c>
      <c r="I25" s="84"/>
      <c r="J25" s="85">
        <f t="shared" si="5"/>
        <v>2</v>
      </c>
      <c r="K25" s="83">
        <v>1</v>
      </c>
      <c r="L25" s="83">
        <v>0</v>
      </c>
      <c r="M25" s="86">
        <f t="shared" si="6"/>
        <v>1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0</v>
      </c>
      <c r="G26" s="83">
        <v>0</v>
      </c>
      <c r="H26" s="83">
        <f t="shared" si="4"/>
        <v>0</v>
      </c>
      <c r="I26" s="84"/>
      <c r="J26" s="85">
        <f t="shared" si="5"/>
        <v>0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22</v>
      </c>
      <c r="G28" s="83">
        <v>0</v>
      </c>
      <c r="H28" s="83">
        <f t="shared" si="4"/>
        <v>22</v>
      </c>
      <c r="I28" s="84"/>
      <c r="J28" s="85">
        <f t="shared" si="5"/>
        <v>22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11</v>
      </c>
      <c r="G29" s="83">
        <v>0</v>
      </c>
      <c r="H29" s="83">
        <f t="shared" si="4"/>
        <v>11</v>
      </c>
      <c r="I29" s="84"/>
      <c r="J29" s="85">
        <f t="shared" si="5"/>
        <v>11</v>
      </c>
      <c r="K29" s="83">
        <v>0</v>
      </c>
      <c r="L29" s="83">
        <v>1</v>
      </c>
      <c r="M29" s="86">
        <f t="shared" si="6"/>
        <v>1</v>
      </c>
      <c r="N29" s="83">
        <v>1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3</v>
      </c>
      <c r="G30" s="83">
        <v>0</v>
      </c>
      <c r="H30" s="83">
        <f t="shared" si="4"/>
        <v>3</v>
      </c>
      <c r="I30" s="84"/>
      <c r="J30" s="85">
        <f t="shared" si="5"/>
        <v>3</v>
      </c>
      <c r="K30" s="83">
        <v>1</v>
      </c>
      <c r="L30" s="83">
        <v>0</v>
      </c>
      <c r="M30" s="86">
        <f t="shared" si="6"/>
        <v>1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19</v>
      </c>
      <c r="G31" s="83">
        <v>0</v>
      </c>
      <c r="H31" s="83">
        <f t="shared" si="4"/>
        <v>19</v>
      </c>
      <c r="I31" s="84"/>
      <c r="J31" s="85">
        <f t="shared" si="5"/>
        <v>19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4</v>
      </c>
      <c r="G32" s="83">
        <v>0</v>
      </c>
      <c r="H32" s="83">
        <f t="shared" si="4"/>
        <v>4</v>
      </c>
      <c r="I32" s="84"/>
      <c r="J32" s="85">
        <f t="shared" si="5"/>
        <v>4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1</v>
      </c>
      <c r="G33" s="83">
        <v>0</v>
      </c>
      <c r="H33" s="83">
        <f t="shared" si="4"/>
        <v>1</v>
      </c>
      <c r="I33" s="84"/>
      <c r="J33" s="85">
        <f t="shared" si="5"/>
        <v>1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6</v>
      </c>
      <c r="H36" s="83">
        <f t="shared" si="4"/>
        <v>6</v>
      </c>
      <c r="I36" s="83">
        <v>8</v>
      </c>
      <c r="J36" s="85">
        <f t="shared" si="5"/>
        <v>14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358</v>
      </c>
      <c r="G37" s="91">
        <f t="shared" si="7"/>
        <v>7</v>
      </c>
      <c r="H37" s="91">
        <f t="shared" si="7"/>
        <v>365</v>
      </c>
      <c r="I37" s="91">
        <f t="shared" si="7"/>
        <v>8</v>
      </c>
      <c r="J37" s="91">
        <f t="shared" si="7"/>
        <v>373</v>
      </c>
      <c r="K37" s="91">
        <f t="shared" si="7"/>
        <v>59</v>
      </c>
      <c r="L37" s="91">
        <f t="shared" si="7"/>
        <v>30</v>
      </c>
      <c r="M37" s="91">
        <f t="shared" si="7"/>
        <v>89</v>
      </c>
      <c r="N37" s="91">
        <f t="shared" si="7"/>
        <v>34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591</v>
      </c>
      <c r="G53" s="91">
        <f t="shared" si="12"/>
        <v>18</v>
      </c>
      <c r="H53" s="91">
        <f t="shared" si="12"/>
        <v>609</v>
      </c>
      <c r="I53" s="91">
        <f t="shared" si="12"/>
        <v>8</v>
      </c>
      <c r="J53" s="91">
        <f t="shared" si="12"/>
        <v>617</v>
      </c>
      <c r="K53" s="91">
        <f t="shared" si="12"/>
        <v>103</v>
      </c>
      <c r="L53" s="91">
        <f t="shared" si="12"/>
        <v>49</v>
      </c>
      <c r="M53" s="91">
        <f t="shared" si="12"/>
        <v>152</v>
      </c>
      <c r="N53" s="91">
        <f t="shared" si="12"/>
        <v>56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55"/>
  <sheetViews>
    <sheetView showGridLines="0" workbookViewId="0"/>
  </sheetViews>
  <sheetFormatPr defaultRowHeight="12.75"/>
  <cols>
    <col min="1" max="1" width="1.7109375" style="53" customWidth="1"/>
    <col min="2" max="5" width="8.7109375" style="53" customWidth="1"/>
    <col min="6" max="10" width="15.7109375" style="53" customWidth="1"/>
    <col min="11" max="12" width="18.7109375" style="53" customWidth="1"/>
    <col min="13" max="13" width="15.7109375" style="53" customWidth="1"/>
    <col min="14" max="14" width="18.7109375" style="53" customWidth="1"/>
    <col min="15" max="15" width="9.140625" style="53" customWidth="1"/>
    <col min="16" max="17" width="9.140625" style="53"/>
    <col min="18" max="21" width="9.140625" style="52"/>
    <col min="22" max="22" width="9.140625" style="46"/>
    <col min="23" max="24" width="9.140625" style="52"/>
    <col min="25" max="25" width="9.140625" style="46"/>
    <col min="26" max="30" width="9.140625" style="52"/>
    <col min="31" max="34" width="9.140625" style="96"/>
    <col min="35" max="35" width="9.140625" style="52"/>
    <col min="36" max="16384" width="9.140625" style="53"/>
  </cols>
  <sheetData>
    <row r="1" spans="1:15" ht="49.5" customHeight="1">
      <c r="A1" s="11"/>
      <c r="B1" s="167" t="s">
        <v>0</v>
      </c>
      <c r="C1" s="167"/>
      <c r="D1" s="167"/>
      <c r="E1" s="167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5" ht="30" customHeight="1">
      <c r="A2" s="7"/>
      <c r="B2" s="154" t="s">
        <v>1</v>
      </c>
      <c r="C2" s="154"/>
      <c r="D2" s="154"/>
      <c r="E2" s="154"/>
      <c r="F2" s="8" t="s">
        <v>78</v>
      </c>
      <c r="G2" s="7"/>
      <c r="H2" s="7"/>
      <c r="I2" s="7"/>
      <c r="J2" s="7"/>
      <c r="K2" s="7"/>
      <c r="L2" s="7"/>
      <c r="M2" s="7"/>
      <c r="N2" s="7"/>
      <c r="O2" s="7"/>
    </row>
    <row r="3" spans="1:15" ht="30" customHeight="1">
      <c r="A3" s="7"/>
      <c r="B3" s="154" t="s">
        <v>3</v>
      </c>
      <c r="C3" s="154"/>
      <c r="D3" s="154"/>
      <c r="E3" s="154"/>
      <c r="F3" s="34" t="s">
        <v>35</v>
      </c>
      <c r="G3" s="34"/>
      <c r="H3" s="7"/>
      <c r="I3" s="7"/>
      <c r="J3" s="7"/>
      <c r="K3" s="7"/>
      <c r="L3" s="7"/>
      <c r="M3" s="7"/>
      <c r="N3" s="7"/>
      <c r="O3" s="7"/>
    </row>
    <row r="4" spans="1:15" ht="30" customHeight="1">
      <c r="A4" s="7"/>
      <c r="B4" s="154" t="s">
        <v>5</v>
      </c>
      <c r="C4" s="154"/>
      <c r="D4" s="154"/>
      <c r="E4" s="154"/>
      <c r="F4" s="9" t="s">
        <v>79</v>
      </c>
      <c r="G4" s="10">
        <v>2021</v>
      </c>
      <c r="H4" s="7"/>
      <c r="I4" s="7"/>
      <c r="J4" s="7"/>
      <c r="K4" s="7"/>
      <c r="L4" s="7"/>
      <c r="M4" s="7"/>
      <c r="N4" s="7"/>
      <c r="O4" s="7"/>
    </row>
    <row r="5" spans="1:15" ht="49.5" customHeight="1">
      <c r="A5" s="7"/>
      <c r="B5" s="162" t="s">
        <v>6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7"/>
    </row>
    <row r="6" spans="1:15" ht="49.5" customHeight="1">
      <c r="A6" s="7"/>
      <c r="B6" s="8" t="s">
        <v>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30" customHeight="1">
      <c r="A7" s="78"/>
      <c r="B7" s="163" t="s">
        <v>80</v>
      </c>
      <c r="C7" s="163"/>
      <c r="D7" s="163"/>
      <c r="E7" s="163"/>
      <c r="F7" s="163" t="s">
        <v>9</v>
      </c>
      <c r="G7" s="163"/>
      <c r="H7" s="163"/>
      <c r="I7" s="163"/>
      <c r="J7" s="163"/>
      <c r="K7" s="163" t="s">
        <v>10</v>
      </c>
      <c r="L7" s="163"/>
      <c r="M7" s="163"/>
      <c r="N7" s="163"/>
      <c r="O7" s="78"/>
    </row>
    <row r="8" spans="1:15" ht="30" customHeight="1">
      <c r="A8" s="78"/>
      <c r="B8" s="163"/>
      <c r="C8" s="163"/>
      <c r="D8" s="163"/>
      <c r="E8" s="163"/>
      <c r="F8" s="163" t="s">
        <v>11</v>
      </c>
      <c r="G8" s="163"/>
      <c r="H8" s="163"/>
      <c r="I8" s="163" t="s">
        <v>12</v>
      </c>
      <c r="J8" s="163" t="s">
        <v>13</v>
      </c>
      <c r="K8" s="163" t="s">
        <v>14</v>
      </c>
      <c r="L8" s="163" t="s">
        <v>81</v>
      </c>
      <c r="M8" s="163" t="s">
        <v>13</v>
      </c>
      <c r="N8" s="163" t="s">
        <v>82</v>
      </c>
      <c r="O8" s="78"/>
    </row>
    <row r="9" spans="1:15" ht="30" customHeight="1">
      <c r="A9" s="78"/>
      <c r="B9" s="163"/>
      <c r="C9" s="163"/>
      <c r="D9" s="163"/>
      <c r="E9" s="163"/>
      <c r="F9" s="79" t="s">
        <v>19</v>
      </c>
      <c r="G9" s="79" t="s">
        <v>20</v>
      </c>
      <c r="H9" s="79" t="s">
        <v>21</v>
      </c>
      <c r="I9" s="163"/>
      <c r="J9" s="163"/>
      <c r="K9" s="163"/>
      <c r="L9" s="163"/>
      <c r="M9" s="163"/>
      <c r="N9" s="163"/>
      <c r="O9" s="78"/>
    </row>
    <row r="10" spans="1:15" ht="24.75" customHeight="1">
      <c r="A10" s="80"/>
      <c r="B10" s="81"/>
      <c r="C10" s="164" t="s">
        <v>83</v>
      </c>
      <c r="D10" s="82"/>
      <c r="E10" s="79">
        <v>13</v>
      </c>
      <c r="F10" s="83">
        <v>50</v>
      </c>
      <c r="G10" s="83">
        <v>0</v>
      </c>
      <c r="H10" s="83">
        <f t="shared" ref="H10:H22" si="0">F10+G10</f>
        <v>50</v>
      </c>
      <c r="I10" s="84"/>
      <c r="J10" s="85">
        <f t="shared" ref="J10:J22" si="1">H10+I10</f>
        <v>50</v>
      </c>
      <c r="K10" s="83">
        <v>25</v>
      </c>
      <c r="L10" s="83">
        <v>10</v>
      </c>
      <c r="M10" s="86">
        <f t="shared" ref="M10:M22" si="2">K10+L10</f>
        <v>35</v>
      </c>
      <c r="N10" s="83">
        <v>11</v>
      </c>
      <c r="O10" s="78"/>
    </row>
    <row r="11" spans="1:15" ht="24.75" customHeight="1">
      <c r="A11" s="80"/>
      <c r="B11" s="87"/>
      <c r="C11" s="165"/>
      <c r="D11" s="82"/>
      <c r="E11" s="79">
        <v>12</v>
      </c>
      <c r="F11" s="83">
        <v>2</v>
      </c>
      <c r="G11" s="83">
        <v>0</v>
      </c>
      <c r="H11" s="83">
        <f t="shared" si="0"/>
        <v>2</v>
      </c>
      <c r="I11" s="84"/>
      <c r="J11" s="85">
        <f t="shared" si="1"/>
        <v>2</v>
      </c>
      <c r="K11" s="83">
        <v>0</v>
      </c>
      <c r="L11" s="83">
        <v>0</v>
      </c>
      <c r="M11" s="86">
        <f t="shared" si="2"/>
        <v>0</v>
      </c>
      <c r="N11" s="83">
        <v>0</v>
      </c>
      <c r="O11" s="78"/>
    </row>
    <row r="12" spans="1:15" ht="24.75" customHeight="1">
      <c r="A12" s="80"/>
      <c r="B12" s="87" t="s">
        <v>84</v>
      </c>
      <c r="C12" s="166"/>
      <c r="D12" s="89" t="s">
        <v>85</v>
      </c>
      <c r="E12" s="79">
        <v>11</v>
      </c>
      <c r="F12" s="83">
        <v>8</v>
      </c>
      <c r="G12" s="83">
        <v>0</v>
      </c>
      <c r="H12" s="83">
        <f t="shared" si="0"/>
        <v>8</v>
      </c>
      <c r="I12" s="84"/>
      <c r="J12" s="85">
        <f t="shared" si="1"/>
        <v>8</v>
      </c>
      <c r="K12" s="83">
        <v>1</v>
      </c>
      <c r="L12" s="83">
        <v>0</v>
      </c>
      <c r="M12" s="86">
        <f t="shared" si="2"/>
        <v>1</v>
      </c>
      <c r="N12" s="83">
        <v>0</v>
      </c>
      <c r="O12" s="78"/>
    </row>
    <row r="13" spans="1:15" ht="24.75" customHeight="1">
      <c r="A13" s="80"/>
      <c r="B13" s="87" t="s">
        <v>86</v>
      </c>
      <c r="C13" s="164" t="s">
        <v>87</v>
      </c>
      <c r="D13" s="89" t="s">
        <v>88</v>
      </c>
      <c r="E13" s="79">
        <v>10</v>
      </c>
      <c r="F13" s="83">
        <v>1</v>
      </c>
      <c r="G13" s="83">
        <v>0</v>
      </c>
      <c r="H13" s="83">
        <f t="shared" si="0"/>
        <v>1</v>
      </c>
      <c r="I13" s="84"/>
      <c r="J13" s="85">
        <f t="shared" si="1"/>
        <v>1</v>
      </c>
      <c r="K13" s="83">
        <v>0</v>
      </c>
      <c r="L13" s="83">
        <v>0</v>
      </c>
      <c r="M13" s="86">
        <f t="shared" si="2"/>
        <v>0</v>
      </c>
      <c r="N13" s="83">
        <v>0</v>
      </c>
      <c r="O13" s="78"/>
    </row>
    <row r="14" spans="1:15" ht="24.75" customHeight="1">
      <c r="A14" s="80"/>
      <c r="B14" s="87" t="s">
        <v>84</v>
      </c>
      <c r="C14" s="165"/>
      <c r="D14" s="89" t="s">
        <v>89</v>
      </c>
      <c r="E14" s="79">
        <v>9</v>
      </c>
      <c r="F14" s="83">
        <v>3</v>
      </c>
      <c r="G14" s="83">
        <v>0</v>
      </c>
      <c r="H14" s="83">
        <f t="shared" si="0"/>
        <v>3</v>
      </c>
      <c r="I14" s="84"/>
      <c r="J14" s="85">
        <f t="shared" si="1"/>
        <v>3</v>
      </c>
      <c r="K14" s="83">
        <v>0</v>
      </c>
      <c r="L14" s="83">
        <v>0</v>
      </c>
      <c r="M14" s="86">
        <f t="shared" si="2"/>
        <v>0</v>
      </c>
      <c r="N14" s="83">
        <v>0</v>
      </c>
      <c r="O14" s="78"/>
    </row>
    <row r="15" spans="1:15" ht="24.75" customHeight="1">
      <c r="A15" s="80"/>
      <c r="B15" s="87" t="s">
        <v>90</v>
      </c>
      <c r="C15" s="165"/>
      <c r="D15" s="89" t="s">
        <v>91</v>
      </c>
      <c r="E15" s="79">
        <v>8</v>
      </c>
      <c r="F15" s="83">
        <v>2</v>
      </c>
      <c r="G15" s="83">
        <v>0</v>
      </c>
      <c r="H15" s="83">
        <f t="shared" si="0"/>
        <v>2</v>
      </c>
      <c r="I15" s="84"/>
      <c r="J15" s="85">
        <f t="shared" si="1"/>
        <v>2</v>
      </c>
      <c r="K15" s="83">
        <v>0</v>
      </c>
      <c r="L15" s="83">
        <v>0</v>
      </c>
      <c r="M15" s="86">
        <f t="shared" si="2"/>
        <v>0</v>
      </c>
      <c r="N15" s="83">
        <v>0</v>
      </c>
      <c r="O15" s="78"/>
    </row>
    <row r="16" spans="1:15" ht="24.75" customHeight="1">
      <c r="A16" s="80"/>
      <c r="B16" s="87" t="s">
        <v>92</v>
      </c>
      <c r="C16" s="165"/>
      <c r="D16" s="89" t="s">
        <v>93</v>
      </c>
      <c r="E16" s="79">
        <v>7</v>
      </c>
      <c r="F16" s="83">
        <v>2</v>
      </c>
      <c r="G16" s="83">
        <v>0</v>
      </c>
      <c r="H16" s="83">
        <f t="shared" si="0"/>
        <v>2</v>
      </c>
      <c r="I16" s="84"/>
      <c r="J16" s="85">
        <f t="shared" si="1"/>
        <v>2</v>
      </c>
      <c r="K16" s="83">
        <v>0</v>
      </c>
      <c r="L16" s="83">
        <v>0</v>
      </c>
      <c r="M16" s="86">
        <f t="shared" si="2"/>
        <v>0</v>
      </c>
      <c r="N16" s="83">
        <v>0</v>
      </c>
      <c r="O16" s="78"/>
    </row>
    <row r="17" spans="1:15" ht="24.75" customHeight="1">
      <c r="A17" s="80"/>
      <c r="B17" s="87" t="s">
        <v>85</v>
      </c>
      <c r="C17" s="166"/>
      <c r="D17" s="89" t="s">
        <v>92</v>
      </c>
      <c r="E17" s="79">
        <v>6</v>
      </c>
      <c r="F17" s="83">
        <v>1</v>
      </c>
      <c r="G17" s="83">
        <v>0</v>
      </c>
      <c r="H17" s="83">
        <f t="shared" si="0"/>
        <v>1</v>
      </c>
      <c r="I17" s="84"/>
      <c r="J17" s="85">
        <f t="shared" si="1"/>
        <v>1</v>
      </c>
      <c r="K17" s="83">
        <v>0</v>
      </c>
      <c r="L17" s="83">
        <v>0</v>
      </c>
      <c r="M17" s="86">
        <f t="shared" si="2"/>
        <v>0</v>
      </c>
      <c r="N17" s="83">
        <v>0</v>
      </c>
      <c r="O17" s="78"/>
    </row>
    <row r="18" spans="1:15" ht="24.75" customHeight="1">
      <c r="A18" s="80"/>
      <c r="B18" s="87" t="s">
        <v>94</v>
      </c>
      <c r="C18" s="164" t="s">
        <v>84</v>
      </c>
      <c r="D18" s="89" t="s">
        <v>95</v>
      </c>
      <c r="E18" s="79">
        <v>5</v>
      </c>
      <c r="F18" s="83">
        <v>8</v>
      </c>
      <c r="G18" s="83">
        <v>0</v>
      </c>
      <c r="H18" s="83">
        <f t="shared" si="0"/>
        <v>8</v>
      </c>
      <c r="I18" s="84"/>
      <c r="J18" s="85">
        <f t="shared" si="1"/>
        <v>8</v>
      </c>
      <c r="K18" s="83">
        <v>0</v>
      </c>
      <c r="L18" s="83">
        <v>0</v>
      </c>
      <c r="M18" s="86">
        <f t="shared" si="2"/>
        <v>0</v>
      </c>
      <c r="N18" s="83">
        <v>0</v>
      </c>
      <c r="O18" s="78"/>
    </row>
    <row r="19" spans="1:15" ht="24.75" customHeight="1">
      <c r="A19" s="80"/>
      <c r="B19" s="87" t="s">
        <v>84</v>
      </c>
      <c r="C19" s="165"/>
      <c r="D19" s="89" t="s">
        <v>93</v>
      </c>
      <c r="E19" s="79">
        <v>4</v>
      </c>
      <c r="F19" s="83">
        <v>4</v>
      </c>
      <c r="G19" s="83">
        <v>0</v>
      </c>
      <c r="H19" s="83">
        <f t="shared" si="0"/>
        <v>4</v>
      </c>
      <c r="I19" s="84"/>
      <c r="J19" s="85">
        <f t="shared" si="1"/>
        <v>4</v>
      </c>
      <c r="K19" s="83">
        <v>0</v>
      </c>
      <c r="L19" s="83">
        <v>0</v>
      </c>
      <c r="M19" s="86">
        <f t="shared" si="2"/>
        <v>0</v>
      </c>
      <c r="N19" s="83">
        <v>0</v>
      </c>
      <c r="O19" s="78"/>
    </row>
    <row r="20" spans="1:15" ht="24.75" customHeight="1">
      <c r="A20" s="80"/>
      <c r="B20" s="87"/>
      <c r="C20" s="165"/>
      <c r="D20" s="82"/>
      <c r="E20" s="79">
        <v>3</v>
      </c>
      <c r="F20" s="83">
        <v>0</v>
      </c>
      <c r="G20" s="83">
        <v>0</v>
      </c>
      <c r="H20" s="83">
        <f t="shared" si="0"/>
        <v>0</v>
      </c>
      <c r="I20" s="84"/>
      <c r="J20" s="85">
        <f t="shared" si="1"/>
        <v>0</v>
      </c>
      <c r="K20" s="83">
        <v>0</v>
      </c>
      <c r="L20" s="83">
        <v>0</v>
      </c>
      <c r="M20" s="86">
        <f t="shared" si="2"/>
        <v>0</v>
      </c>
      <c r="N20" s="83">
        <v>0</v>
      </c>
      <c r="O20" s="78"/>
    </row>
    <row r="21" spans="1:15" ht="24.75" customHeight="1">
      <c r="A21" s="80"/>
      <c r="B21" s="87"/>
      <c r="C21" s="165"/>
      <c r="D21" s="82"/>
      <c r="E21" s="79">
        <v>2</v>
      </c>
      <c r="F21" s="83">
        <v>0</v>
      </c>
      <c r="G21" s="83">
        <v>1</v>
      </c>
      <c r="H21" s="83">
        <f t="shared" si="0"/>
        <v>1</v>
      </c>
      <c r="I21" s="84"/>
      <c r="J21" s="85">
        <f t="shared" si="1"/>
        <v>1</v>
      </c>
      <c r="K21" s="83">
        <v>0</v>
      </c>
      <c r="L21" s="83">
        <v>0</v>
      </c>
      <c r="M21" s="86">
        <f t="shared" si="2"/>
        <v>0</v>
      </c>
      <c r="N21" s="83">
        <v>0</v>
      </c>
      <c r="O21" s="78"/>
    </row>
    <row r="22" spans="1:15" ht="24.75" customHeight="1">
      <c r="A22" s="80"/>
      <c r="B22" s="88"/>
      <c r="C22" s="166"/>
      <c r="D22" s="82"/>
      <c r="E22" s="81">
        <v>1</v>
      </c>
      <c r="F22" s="83">
        <v>0</v>
      </c>
      <c r="G22" s="83">
        <v>2</v>
      </c>
      <c r="H22" s="83">
        <f t="shared" si="0"/>
        <v>2</v>
      </c>
      <c r="I22" s="83">
        <v>3</v>
      </c>
      <c r="J22" s="85">
        <f t="shared" si="1"/>
        <v>5</v>
      </c>
      <c r="K22" s="83">
        <v>0</v>
      </c>
      <c r="L22" s="83">
        <v>0</v>
      </c>
      <c r="M22" s="86">
        <f t="shared" si="2"/>
        <v>0</v>
      </c>
      <c r="N22" s="83">
        <v>0</v>
      </c>
      <c r="O22" s="78"/>
    </row>
    <row r="23" spans="1:15" ht="24.75" customHeight="1">
      <c r="A23" s="90"/>
      <c r="B23" s="168" t="s">
        <v>96</v>
      </c>
      <c r="C23" s="169"/>
      <c r="D23" s="169"/>
      <c r="E23" s="169"/>
      <c r="F23" s="91">
        <f t="shared" ref="F23:N23" si="3">SUM(F10:F22)</f>
        <v>81</v>
      </c>
      <c r="G23" s="91">
        <f t="shared" si="3"/>
        <v>3</v>
      </c>
      <c r="H23" s="91">
        <f t="shared" si="3"/>
        <v>84</v>
      </c>
      <c r="I23" s="91">
        <f t="shared" si="3"/>
        <v>3</v>
      </c>
      <c r="J23" s="91">
        <f t="shared" si="3"/>
        <v>87</v>
      </c>
      <c r="K23" s="91">
        <f t="shared" si="3"/>
        <v>26</v>
      </c>
      <c r="L23" s="91">
        <f t="shared" si="3"/>
        <v>10</v>
      </c>
      <c r="M23" s="91">
        <f t="shared" si="3"/>
        <v>36</v>
      </c>
      <c r="N23" s="91">
        <f t="shared" si="3"/>
        <v>11</v>
      </c>
      <c r="O23" s="92"/>
    </row>
    <row r="24" spans="1:15" ht="24.75" customHeight="1">
      <c r="A24" s="80"/>
      <c r="B24" s="87"/>
      <c r="C24" s="164" t="s">
        <v>83</v>
      </c>
      <c r="D24" s="89"/>
      <c r="E24" s="88">
        <v>13</v>
      </c>
      <c r="F24" s="83">
        <v>99</v>
      </c>
      <c r="G24" s="83">
        <v>0</v>
      </c>
      <c r="H24" s="83">
        <f t="shared" ref="H24:H36" si="4">F24+G24</f>
        <v>99</v>
      </c>
      <c r="I24" s="84"/>
      <c r="J24" s="85">
        <f t="shared" ref="J24:J36" si="5">H24+I24</f>
        <v>99</v>
      </c>
      <c r="K24" s="83">
        <v>38</v>
      </c>
      <c r="L24" s="83">
        <v>22</v>
      </c>
      <c r="M24" s="86">
        <f t="shared" ref="M24:M36" si="6">K24+L24</f>
        <v>60</v>
      </c>
      <c r="N24" s="83">
        <v>27</v>
      </c>
      <c r="O24" s="78"/>
    </row>
    <row r="25" spans="1:15" ht="24.75" customHeight="1">
      <c r="A25" s="80"/>
      <c r="B25" s="87"/>
      <c r="C25" s="165"/>
      <c r="D25" s="89"/>
      <c r="E25" s="79">
        <v>12</v>
      </c>
      <c r="F25" s="83">
        <v>4</v>
      </c>
      <c r="G25" s="83">
        <v>0</v>
      </c>
      <c r="H25" s="83">
        <f t="shared" si="4"/>
        <v>4</v>
      </c>
      <c r="I25" s="84"/>
      <c r="J25" s="85">
        <f t="shared" si="5"/>
        <v>4</v>
      </c>
      <c r="K25" s="83">
        <v>0</v>
      </c>
      <c r="L25" s="83">
        <v>0</v>
      </c>
      <c r="M25" s="86">
        <f t="shared" si="6"/>
        <v>0</v>
      </c>
      <c r="N25" s="83">
        <v>0</v>
      </c>
      <c r="O25" s="78"/>
    </row>
    <row r="26" spans="1:15" ht="24.75" customHeight="1">
      <c r="A26" s="80"/>
      <c r="B26" s="87" t="s">
        <v>94</v>
      </c>
      <c r="C26" s="166"/>
      <c r="D26" s="89"/>
      <c r="E26" s="79">
        <v>11</v>
      </c>
      <c r="F26" s="83">
        <v>4</v>
      </c>
      <c r="G26" s="83">
        <v>0</v>
      </c>
      <c r="H26" s="83">
        <f t="shared" si="4"/>
        <v>4</v>
      </c>
      <c r="I26" s="84"/>
      <c r="J26" s="85">
        <f t="shared" si="5"/>
        <v>4</v>
      </c>
      <c r="K26" s="83">
        <v>0</v>
      </c>
      <c r="L26" s="83">
        <v>0</v>
      </c>
      <c r="M26" s="86">
        <f t="shared" si="6"/>
        <v>0</v>
      </c>
      <c r="N26" s="83">
        <v>0</v>
      </c>
      <c r="O26" s="78"/>
    </row>
    <row r="27" spans="1:15" ht="24.75" customHeight="1">
      <c r="A27" s="80"/>
      <c r="B27" s="87" t="s">
        <v>97</v>
      </c>
      <c r="C27" s="164" t="s">
        <v>87</v>
      </c>
      <c r="D27" s="89" t="s">
        <v>98</v>
      </c>
      <c r="E27" s="79">
        <v>10</v>
      </c>
      <c r="F27" s="83">
        <v>2</v>
      </c>
      <c r="G27" s="83">
        <v>0</v>
      </c>
      <c r="H27" s="83">
        <f t="shared" si="4"/>
        <v>2</v>
      </c>
      <c r="I27" s="84"/>
      <c r="J27" s="85">
        <f t="shared" si="5"/>
        <v>2</v>
      </c>
      <c r="K27" s="83">
        <v>0</v>
      </c>
      <c r="L27" s="83">
        <v>0</v>
      </c>
      <c r="M27" s="86">
        <f t="shared" si="6"/>
        <v>0</v>
      </c>
      <c r="N27" s="83">
        <v>0</v>
      </c>
      <c r="O27" s="78"/>
    </row>
    <row r="28" spans="1:15" ht="24.75" customHeight="1">
      <c r="A28" s="80"/>
      <c r="B28" s="87" t="s">
        <v>83</v>
      </c>
      <c r="C28" s="165"/>
      <c r="D28" s="89" t="s">
        <v>97</v>
      </c>
      <c r="E28" s="79">
        <v>9</v>
      </c>
      <c r="F28" s="83">
        <v>2</v>
      </c>
      <c r="G28" s="83">
        <v>0</v>
      </c>
      <c r="H28" s="83">
        <f t="shared" si="4"/>
        <v>2</v>
      </c>
      <c r="I28" s="84"/>
      <c r="J28" s="85">
        <f t="shared" si="5"/>
        <v>2</v>
      </c>
      <c r="K28" s="83">
        <v>0</v>
      </c>
      <c r="L28" s="83">
        <v>0</v>
      </c>
      <c r="M28" s="86">
        <f t="shared" si="6"/>
        <v>0</v>
      </c>
      <c r="N28" s="83">
        <v>0</v>
      </c>
      <c r="O28" s="78"/>
    </row>
    <row r="29" spans="1:15" ht="24.75" customHeight="1">
      <c r="A29" s="80"/>
      <c r="B29" s="87" t="s">
        <v>86</v>
      </c>
      <c r="C29" s="165"/>
      <c r="D29" s="89" t="s">
        <v>99</v>
      </c>
      <c r="E29" s="79">
        <v>8</v>
      </c>
      <c r="F29" s="83">
        <v>2</v>
      </c>
      <c r="G29" s="83">
        <v>0</v>
      </c>
      <c r="H29" s="83">
        <f t="shared" si="4"/>
        <v>2</v>
      </c>
      <c r="I29" s="84"/>
      <c r="J29" s="85">
        <f t="shared" si="5"/>
        <v>2</v>
      </c>
      <c r="K29" s="83">
        <v>0</v>
      </c>
      <c r="L29" s="83">
        <v>0</v>
      </c>
      <c r="M29" s="86">
        <f t="shared" si="6"/>
        <v>0</v>
      </c>
      <c r="N29" s="83">
        <v>0</v>
      </c>
      <c r="O29" s="78"/>
    </row>
    <row r="30" spans="1:15" ht="24.75" customHeight="1">
      <c r="A30" s="80"/>
      <c r="B30" s="87" t="s">
        <v>92</v>
      </c>
      <c r="C30" s="165"/>
      <c r="D30" s="89" t="s">
        <v>92</v>
      </c>
      <c r="E30" s="79">
        <v>7</v>
      </c>
      <c r="F30" s="83">
        <v>2</v>
      </c>
      <c r="G30" s="83">
        <v>0</v>
      </c>
      <c r="H30" s="83">
        <f t="shared" si="4"/>
        <v>2</v>
      </c>
      <c r="I30" s="84"/>
      <c r="J30" s="85">
        <f t="shared" si="5"/>
        <v>2</v>
      </c>
      <c r="K30" s="83">
        <v>0</v>
      </c>
      <c r="L30" s="83">
        <v>0</v>
      </c>
      <c r="M30" s="86">
        <f t="shared" si="6"/>
        <v>0</v>
      </c>
      <c r="N30" s="83">
        <v>0</v>
      </c>
      <c r="O30" s="78"/>
    </row>
    <row r="31" spans="1:15" ht="24.75" customHeight="1">
      <c r="A31" s="80"/>
      <c r="B31" s="87" t="s">
        <v>83</v>
      </c>
      <c r="C31" s="166"/>
      <c r="D31" s="89" t="s">
        <v>95</v>
      </c>
      <c r="E31" s="79">
        <v>6</v>
      </c>
      <c r="F31" s="83">
        <v>2</v>
      </c>
      <c r="G31" s="83">
        <v>0</v>
      </c>
      <c r="H31" s="83">
        <f t="shared" si="4"/>
        <v>2</v>
      </c>
      <c r="I31" s="84"/>
      <c r="J31" s="85">
        <f t="shared" si="5"/>
        <v>2</v>
      </c>
      <c r="K31" s="83">
        <v>0</v>
      </c>
      <c r="L31" s="83">
        <v>0</v>
      </c>
      <c r="M31" s="86">
        <f t="shared" si="6"/>
        <v>0</v>
      </c>
      <c r="N31" s="83">
        <v>0</v>
      </c>
      <c r="O31" s="78"/>
    </row>
    <row r="32" spans="1:15" ht="24.75" customHeight="1">
      <c r="A32" s="80"/>
      <c r="B32" s="87" t="s">
        <v>95</v>
      </c>
      <c r="C32" s="164" t="s">
        <v>84</v>
      </c>
      <c r="D32" s="89"/>
      <c r="E32" s="79">
        <v>5</v>
      </c>
      <c r="F32" s="83">
        <v>4</v>
      </c>
      <c r="G32" s="83">
        <v>0</v>
      </c>
      <c r="H32" s="83">
        <f t="shared" si="4"/>
        <v>4</v>
      </c>
      <c r="I32" s="84"/>
      <c r="J32" s="85">
        <f t="shared" si="5"/>
        <v>4</v>
      </c>
      <c r="K32" s="83">
        <v>0</v>
      </c>
      <c r="L32" s="83">
        <v>0</v>
      </c>
      <c r="M32" s="86">
        <f t="shared" si="6"/>
        <v>0</v>
      </c>
      <c r="N32" s="83">
        <v>0</v>
      </c>
      <c r="O32" s="78"/>
    </row>
    <row r="33" spans="1:15" ht="24.75" customHeight="1">
      <c r="A33" s="80"/>
      <c r="B33" s="87"/>
      <c r="C33" s="165"/>
      <c r="D33" s="89"/>
      <c r="E33" s="79">
        <v>4</v>
      </c>
      <c r="F33" s="83">
        <v>6</v>
      </c>
      <c r="G33" s="83">
        <v>0</v>
      </c>
      <c r="H33" s="83">
        <f t="shared" si="4"/>
        <v>6</v>
      </c>
      <c r="I33" s="84"/>
      <c r="J33" s="85">
        <f t="shared" si="5"/>
        <v>6</v>
      </c>
      <c r="K33" s="83">
        <v>0</v>
      </c>
      <c r="L33" s="83">
        <v>0</v>
      </c>
      <c r="M33" s="86">
        <f t="shared" si="6"/>
        <v>0</v>
      </c>
      <c r="N33" s="83">
        <v>0</v>
      </c>
      <c r="O33" s="78"/>
    </row>
    <row r="34" spans="1:15" ht="24.75" customHeight="1">
      <c r="A34" s="80"/>
      <c r="B34" s="87"/>
      <c r="C34" s="165"/>
      <c r="D34" s="89"/>
      <c r="E34" s="79">
        <v>3</v>
      </c>
      <c r="F34" s="83">
        <v>0</v>
      </c>
      <c r="G34" s="83">
        <v>0</v>
      </c>
      <c r="H34" s="83">
        <f t="shared" si="4"/>
        <v>0</v>
      </c>
      <c r="I34" s="84"/>
      <c r="J34" s="85">
        <f t="shared" si="5"/>
        <v>0</v>
      </c>
      <c r="K34" s="83">
        <v>0</v>
      </c>
      <c r="L34" s="83">
        <v>0</v>
      </c>
      <c r="M34" s="86">
        <f t="shared" si="6"/>
        <v>0</v>
      </c>
      <c r="N34" s="83">
        <v>0</v>
      </c>
      <c r="O34" s="78"/>
    </row>
    <row r="35" spans="1:15" ht="24.75" customHeight="1">
      <c r="A35" s="80"/>
      <c r="B35" s="87"/>
      <c r="C35" s="165"/>
      <c r="D35" s="89"/>
      <c r="E35" s="79">
        <v>2</v>
      </c>
      <c r="F35" s="83">
        <v>0</v>
      </c>
      <c r="G35" s="83">
        <v>1</v>
      </c>
      <c r="H35" s="83">
        <f t="shared" si="4"/>
        <v>1</v>
      </c>
      <c r="I35" s="84"/>
      <c r="J35" s="85">
        <f t="shared" si="5"/>
        <v>1</v>
      </c>
      <c r="K35" s="83">
        <v>0</v>
      </c>
      <c r="L35" s="83">
        <v>0</v>
      </c>
      <c r="M35" s="86">
        <f t="shared" si="6"/>
        <v>0</v>
      </c>
      <c r="N35" s="83">
        <v>0</v>
      </c>
      <c r="O35" s="78"/>
    </row>
    <row r="36" spans="1:15" ht="24.75" customHeight="1">
      <c r="A36" s="80"/>
      <c r="B36" s="88"/>
      <c r="C36" s="166"/>
      <c r="D36" s="89"/>
      <c r="E36" s="81">
        <v>1</v>
      </c>
      <c r="F36" s="83">
        <v>0</v>
      </c>
      <c r="G36" s="83">
        <v>3</v>
      </c>
      <c r="H36" s="83">
        <f t="shared" si="4"/>
        <v>3</v>
      </c>
      <c r="I36" s="83">
        <v>1</v>
      </c>
      <c r="J36" s="85">
        <f t="shared" si="5"/>
        <v>4</v>
      </c>
      <c r="K36" s="83">
        <v>0</v>
      </c>
      <c r="L36" s="83">
        <v>0</v>
      </c>
      <c r="M36" s="86">
        <f t="shared" si="6"/>
        <v>0</v>
      </c>
      <c r="N36" s="83">
        <v>0</v>
      </c>
      <c r="O36" s="78"/>
    </row>
    <row r="37" spans="1:15" ht="24.75" customHeight="1">
      <c r="A37" s="90"/>
      <c r="B37" s="168" t="s">
        <v>100</v>
      </c>
      <c r="C37" s="169"/>
      <c r="D37" s="169"/>
      <c r="E37" s="169"/>
      <c r="F37" s="91">
        <f t="shared" ref="F37:N37" si="7">SUM(F24:F36)</f>
        <v>127</v>
      </c>
      <c r="G37" s="91">
        <f t="shared" si="7"/>
        <v>4</v>
      </c>
      <c r="H37" s="91">
        <f t="shared" si="7"/>
        <v>131</v>
      </c>
      <c r="I37" s="91">
        <f t="shared" si="7"/>
        <v>1</v>
      </c>
      <c r="J37" s="91">
        <f t="shared" si="7"/>
        <v>132</v>
      </c>
      <c r="K37" s="91">
        <f t="shared" si="7"/>
        <v>38</v>
      </c>
      <c r="L37" s="91">
        <f t="shared" si="7"/>
        <v>22</v>
      </c>
      <c r="M37" s="91">
        <f t="shared" si="7"/>
        <v>60</v>
      </c>
      <c r="N37" s="91">
        <f t="shared" si="7"/>
        <v>27</v>
      </c>
      <c r="O37" s="92"/>
    </row>
    <row r="38" spans="1:15" ht="24.75" customHeight="1">
      <c r="A38" s="80"/>
      <c r="B38" s="81"/>
      <c r="C38" s="164" t="s">
        <v>83</v>
      </c>
      <c r="D38" s="93"/>
      <c r="E38" s="79">
        <v>13</v>
      </c>
      <c r="F38" s="83">
        <v>0</v>
      </c>
      <c r="G38" s="83">
        <v>0</v>
      </c>
      <c r="H38" s="83">
        <f t="shared" ref="H38:H50" si="8">F38+G38</f>
        <v>0</v>
      </c>
      <c r="I38" s="84"/>
      <c r="J38" s="85">
        <f t="shared" ref="J38:J50" si="9">H38+I38</f>
        <v>0</v>
      </c>
      <c r="K38" s="83">
        <v>0</v>
      </c>
      <c r="L38" s="83">
        <v>0</v>
      </c>
      <c r="M38" s="86">
        <f t="shared" ref="M38:M50" si="10">K38+L38</f>
        <v>0</v>
      </c>
      <c r="N38" s="83">
        <v>0</v>
      </c>
      <c r="O38" s="78"/>
    </row>
    <row r="39" spans="1:15" ht="24.75" customHeight="1">
      <c r="A39" s="80"/>
      <c r="B39" s="87"/>
      <c r="C39" s="165"/>
      <c r="D39" s="89" t="s">
        <v>101</v>
      </c>
      <c r="E39" s="79">
        <v>12</v>
      </c>
      <c r="F39" s="83">
        <v>0</v>
      </c>
      <c r="G39" s="83">
        <v>0</v>
      </c>
      <c r="H39" s="83">
        <f t="shared" si="8"/>
        <v>0</v>
      </c>
      <c r="I39" s="84"/>
      <c r="J39" s="85">
        <f t="shared" si="9"/>
        <v>0</v>
      </c>
      <c r="K39" s="83">
        <v>0</v>
      </c>
      <c r="L39" s="83">
        <v>0</v>
      </c>
      <c r="M39" s="86">
        <f t="shared" si="10"/>
        <v>0</v>
      </c>
      <c r="N39" s="83">
        <v>0</v>
      </c>
      <c r="O39" s="78"/>
    </row>
    <row r="40" spans="1:15" ht="24.75" customHeight="1">
      <c r="A40" s="80"/>
      <c r="B40" s="87" t="s">
        <v>84</v>
      </c>
      <c r="C40" s="166"/>
      <c r="D40" s="89" t="s">
        <v>88</v>
      </c>
      <c r="E40" s="79">
        <v>11</v>
      </c>
      <c r="F40" s="83">
        <v>0</v>
      </c>
      <c r="G40" s="83">
        <v>0</v>
      </c>
      <c r="H40" s="83">
        <f t="shared" si="8"/>
        <v>0</v>
      </c>
      <c r="I40" s="84"/>
      <c r="J40" s="85">
        <f t="shared" si="9"/>
        <v>0</v>
      </c>
      <c r="K40" s="83">
        <v>0</v>
      </c>
      <c r="L40" s="83">
        <v>0</v>
      </c>
      <c r="M40" s="86">
        <f t="shared" si="10"/>
        <v>0</v>
      </c>
      <c r="N40" s="83">
        <v>0</v>
      </c>
      <c r="O40" s="78"/>
    </row>
    <row r="41" spans="1:15" ht="24.75" customHeight="1">
      <c r="A41" s="80"/>
      <c r="B41" s="87" t="s">
        <v>88</v>
      </c>
      <c r="C41" s="164" t="s">
        <v>87</v>
      </c>
      <c r="D41" s="89" t="s">
        <v>86</v>
      </c>
      <c r="E41" s="79">
        <v>10</v>
      </c>
      <c r="F41" s="83">
        <v>0</v>
      </c>
      <c r="G41" s="83">
        <v>0</v>
      </c>
      <c r="H41" s="83">
        <f t="shared" si="8"/>
        <v>0</v>
      </c>
      <c r="I41" s="84"/>
      <c r="J41" s="85">
        <f t="shared" si="9"/>
        <v>0</v>
      </c>
      <c r="K41" s="83">
        <v>0</v>
      </c>
      <c r="L41" s="83">
        <v>0</v>
      </c>
      <c r="M41" s="86">
        <f t="shared" si="10"/>
        <v>0</v>
      </c>
      <c r="N41" s="83">
        <v>0</v>
      </c>
      <c r="O41" s="78"/>
    </row>
    <row r="42" spans="1:15" ht="24.75" customHeight="1">
      <c r="A42" s="80"/>
      <c r="B42" s="87" t="s">
        <v>102</v>
      </c>
      <c r="C42" s="165"/>
      <c r="D42" s="89" t="s">
        <v>99</v>
      </c>
      <c r="E42" s="79">
        <v>9</v>
      </c>
      <c r="F42" s="83">
        <v>0</v>
      </c>
      <c r="G42" s="83">
        <v>0</v>
      </c>
      <c r="H42" s="83">
        <f t="shared" si="8"/>
        <v>0</v>
      </c>
      <c r="I42" s="84"/>
      <c r="J42" s="85">
        <f t="shared" si="9"/>
        <v>0</v>
      </c>
      <c r="K42" s="83">
        <v>0</v>
      </c>
      <c r="L42" s="83">
        <v>0</v>
      </c>
      <c r="M42" s="86">
        <f t="shared" si="10"/>
        <v>0</v>
      </c>
      <c r="N42" s="83">
        <v>0</v>
      </c>
      <c r="O42" s="78"/>
    </row>
    <row r="43" spans="1:15" ht="24.75" customHeight="1">
      <c r="A43" s="80"/>
      <c r="B43" s="87" t="s">
        <v>92</v>
      </c>
      <c r="C43" s="165"/>
      <c r="D43" s="89" t="s">
        <v>84</v>
      </c>
      <c r="E43" s="79">
        <v>8</v>
      </c>
      <c r="F43" s="83">
        <v>0</v>
      </c>
      <c r="G43" s="83">
        <v>0</v>
      </c>
      <c r="H43" s="83">
        <f t="shared" si="8"/>
        <v>0</v>
      </c>
      <c r="I43" s="84"/>
      <c r="J43" s="85">
        <f t="shared" si="9"/>
        <v>0</v>
      </c>
      <c r="K43" s="83">
        <v>0</v>
      </c>
      <c r="L43" s="83">
        <v>0</v>
      </c>
      <c r="M43" s="86">
        <f t="shared" si="10"/>
        <v>0</v>
      </c>
      <c r="N43" s="83">
        <v>0</v>
      </c>
      <c r="O43" s="78"/>
    </row>
    <row r="44" spans="1:15" ht="24.75" customHeight="1">
      <c r="A44" s="80"/>
      <c r="B44" s="87" t="s">
        <v>90</v>
      </c>
      <c r="C44" s="165"/>
      <c r="D44" s="89" t="s">
        <v>98</v>
      </c>
      <c r="E44" s="79">
        <v>7</v>
      </c>
      <c r="F44" s="83">
        <v>0</v>
      </c>
      <c r="G44" s="83">
        <v>0</v>
      </c>
      <c r="H44" s="83">
        <f t="shared" si="8"/>
        <v>0</v>
      </c>
      <c r="I44" s="84"/>
      <c r="J44" s="85">
        <f t="shared" si="9"/>
        <v>0</v>
      </c>
      <c r="K44" s="83">
        <v>0</v>
      </c>
      <c r="L44" s="83">
        <v>0</v>
      </c>
      <c r="M44" s="86">
        <f t="shared" si="10"/>
        <v>0</v>
      </c>
      <c r="N44" s="83">
        <v>0</v>
      </c>
      <c r="O44" s="78"/>
    </row>
    <row r="45" spans="1:15" ht="24.75" customHeight="1">
      <c r="A45" s="80"/>
      <c r="B45" s="87" t="s">
        <v>92</v>
      </c>
      <c r="C45" s="166"/>
      <c r="D45" s="89" t="s">
        <v>91</v>
      </c>
      <c r="E45" s="79">
        <v>6</v>
      </c>
      <c r="F45" s="83">
        <v>0</v>
      </c>
      <c r="G45" s="83">
        <v>0</v>
      </c>
      <c r="H45" s="83">
        <f t="shared" si="8"/>
        <v>0</v>
      </c>
      <c r="I45" s="84"/>
      <c r="J45" s="85">
        <f t="shared" si="9"/>
        <v>0</v>
      </c>
      <c r="K45" s="83">
        <v>0</v>
      </c>
      <c r="L45" s="83">
        <v>0</v>
      </c>
      <c r="M45" s="86">
        <f t="shared" si="10"/>
        <v>0</v>
      </c>
      <c r="N45" s="83">
        <v>0</v>
      </c>
      <c r="O45" s="78"/>
    </row>
    <row r="46" spans="1:15" ht="24.75" customHeight="1">
      <c r="A46" s="80"/>
      <c r="B46" s="87" t="s">
        <v>84</v>
      </c>
      <c r="C46" s="164" t="s">
        <v>84</v>
      </c>
      <c r="D46" s="89" t="s">
        <v>86</v>
      </c>
      <c r="E46" s="79">
        <v>5</v>
      </c>
      <c r="F46" s="83">
        <v>0</v>
      </c>
      <c r="G46" s="83">
        <v>0</v>
      </c>
      <c r="H46" s="83">
        <f t="shared" si="8"/>
        <v>0</v>
      </c>
      <c r="I46" s="84"/>
      <c r="J46" s="85">
        <f t="shared" si="9"/>
        <v>0</v>
      </c>
      <c r="K46" s="83">
        <v>0</v>
      </c>
      <c r="L46" s="83">
        <v>0</v>
      </c>
      <c r="M46" s="86">
        <f t="shared" si="10"/>
        <v>0</v>
      </c>
      <c r="N46" s="83">
        <v>0</v>
      </c>
      <c r="O46" s="78"/>
    </row>
    <row r="47" spans="1:15" ht="24.75" customHeight="1">
      <c r="A47" s="80"/>
      <c r="B47" s="87" t="s">
        <v>93</v>
      </c>
      <c r="C47" s="165"/>
      <c r="D47" s="89" t="s">
        <v>94</v>
      </c>
      <c r="E47" s="79">
        <v>4</v>
      </c>
      <c r="F47" s="83">
        <v>0</v>
      </c>
      <c r="G47" s="83">
        <v>0</v>
      </c>
      <c r="H47" s="83">
        <f t="shared" si="8"/>
        <v>0</v>
      </c>
      <c r="I47" s="84"/>
      <c r="J47" s="85">
        <f t="shared" si="9"/>
        <v>0</v>
      </c>
      <c r="K47" s="83">
        <v>0</v>
      </c>
      <c r="L47" s="83">
        <v>0</v>
      </c>
      <c r="M47" s="86">
        <f t="shared" si="10"/>
        <v>0</v>
      </c>
      <c r="N47" s="83">
        <v>0</v>
      </c>
      <c r="O47" s="78"/>
    </row>
    <row r="48" spans="1:15" ht="24.75" customHeight="1">
      <c r="A48" s="80"/>
      <c r="B48" s="87"/>
      <c r="C48" s="165"/>
      <c r="D48" s="89" t="s">
        <v>84</v>
      </c>
      <c r="E48" s="79">
        <v>3</v>
      </c>
      <c r="F48" s="83">
        <v>0</v>
      </c>
      <c r="G48" s="83">
        <v>0</v>
      </c>
      <c r="H48" s="83">
        <f t="shared" si="8"/>
        <v>0</v>
      </c>
      <c r="I48" s="84"/>
      <c r="J48" s="85">
        <f t="shared" si="9"/>
        <v>0</v>
      </c>
      <c r="K48" s="83">
        <v>0</v>
      </c>
      <c r="L48" s="83">
        <v>0</v>
      </c>
      <c r="M48" s="86">
        <f t="shared" si="10"/>
        <v>0</v>
      </c>
      <c r="N48" s="83">
        <v>0</v>
      </c>
      <c r="O48" s="78"/>
    </row>
    <row r="49" spans="1:15" ht="24.75" customHeight="1">
      <c r="A49" s="80"/>
      <c r="B49" s="87"/>
      <c r="C49" s="165"/>
      <c r="D49" s="89" t="s">
        <v>90</v>
      </c>
      <c r="E49" s="79">
        <v>2</v>
      </c>
      <c r="F49" s="83">
        <v>0</v>
      </c>
      <c r="G49" s="83">
        <v>0</v>
      </c>
      <c r="H49" s="83">
        <f t="shared" si="8"/>
        <v>0</v>
      </c>
      <c r="I49" s="84"/>
      <c r="J49" s="85">
        <f t="shared" si="9"/>
        <v>0</v>
      </c>
      <c r="K49" s="83">
        <v>0</v>
      </c>
      <c r="L49" s="83">
        <v>0</v>
      </c>
      <c r="M49" s="86">
        <f t="shared" si="10"/>
        <v>0</v>
      </c>
      <c r="N49" s="83">
        <v>0</v>
      </c>
      <c r="O49" s="78"/>
    </row>
    <row r="50" spans="1:15" ht="24.75" customHeight="1">
      <c r="A50" s="80"/>
      <c r="B50" s="88"/>
      <c r="C50" s="166"/>
      <c r="D50" s="88"/>
      <c r="E50" s="81">
        <v>1</v>
      </c>
      <c r="F50" s="83">
        <v>0</v>
      </c>
      <c r="G50" s="83">
        <v>0</v>
      </c>
      <c r="H50" s="83">
        <f t="shared" si="8"/>
        <v>0</v>
      </c>
      <c r="I50" s="94">
        <v>0</v>
      </c>
      <c r="J50" s="85">
        <f t="shared" si="9"/>
        <v>0</v>
      </c>
      <c r="K50" s="83">
        <v>0</v>
      </c>
      <c r="L50" s="83">
        <v>0</v>
      </c>
      <c r="M50" s="86">
        <f t="shared" si="10"/>
        <v>0</v>
      </c>
      <c r="N50" s="83">
        <v>0</v>
      </c>
      <c r="O50" s="78"/>
    </row>
    <row r="51" spans="1:15" ht="24.75" customHeight="1">
      <c r="A51" s="92"/>
      <c r="B51" s="168" t="s">
        <v>103</v>
      </c>
      <c r="C51" s="169"/>
      <c r="D51" s="169"/>
      <c r="E51" s="169"/>
      <c r="F51" s="91">
        <f t="shared" ref="F51:N51" si="11">SUM(F38:F50)</f>
        <v>0</v>
      </c>
      <c r="G51" s="91">
        <f t="shared" si="11"/>
        <v>0</v>
      </c>
      <c r="H51" s="91">
        <f t="shared" si="11"/>
        <v>0</v>
      </c>
      <c r="I51" s="91">
        <f t="shared" si="11"/>
        <v>0</v>
      </c>
      <c r="J51" s="91">
        <f t="shared" si="11"/>
        <v>0</v>
      </c>
      <c r="K51" s="91">
        <f t="shared" si="11"/>
        <v>0</v>
      </c>
      <c r="L51" s="91">
        <f t="shared" si="11"/>
        <v>0</v>
      </c>
      <c r="M51" s="91">
        <f t="shared" si="11"/>
        <v>0</v>
      </c>
      <c r="N51" s="91">
        <f t="shared" si="11"/>
        <v>0</v>
      </c>
      <c r="O51" s="92"/>
    </row>
    <row r="52" spans="1:15" ht="24.75" customHeight="1">
      <c r="A52" s="78"/>
      <c r="B52" s="170" t="s">
        <v>104</v>
      </c>
      <c r="C52" s="171"/>
      <c r="D52" s="171"/>
      <c r="E52" s="172"/>
      <c r="F52" s="95"/>
      <c r="G52" s="95"/>
      <c r="H52" s="83"/>
      <c r="I52" s="95"/>
      <c r="J52" s="85"/>
      <c r="K52" s="83">
        <v>0</v>
      </c>
      <c r="L52" s="83">
        <v>0</v>
      </c>
      <c r="M52" s="86">
        <f>K52+L52</f>
        <v>0</v>
      </c>
      <c r="N52" s="83">
        <v>0</v>
      </c>
      <c r="O52" s="78"/>
    </row>
    <row r="53" spans="1:15" ht="24.75" customHeight="1">
      <c r="A53" s="92"/>
      <c r="B53" s="168" t="s">
        <v>105</v>
      </c>
      <c r="C53" s="169"/>
      <c r="D53" s="169"/>
      <c r="E53" s="169"/>
      <c r="F53" s="91">
        <f t="shared" ref="F53:N53" si="12">+F23+F37+F51+F52</f>
        <v>208</v>
      </c>
      <c r="G53" s="91">
        <f t="shared" si="12"/>
        <v>7</v>
      </c>
      <c r="H53" s="91">
        <f t="shared" si="12"/>
        <v>215</v>
      </c>
      <c r="I53" s="91">
        <f t="shared" si="12"/>
        <v>4</v>
      </c>
      <c r="J53" s="91">
        <f t="shared" si="12"/>
        <v>219</v>
      </c>
      <c r="K53" s="91">
        <f t="shared" si="12"/>
        <v>64</v>
      </c>
      <c r="L53" s="91">
        <f t="shared" si="12"/>
        <v>32</v>
      </c>
      <c r="M53" s="91">
        <f t="shared" si="12"/>
        <v>96</v>
      </c>
      <c r="N53" s="91">
        <f t="shared" si="12"/>
        <v>38</v>
      </c>
      <c r="O53" s="92"/>
    </row>
    <row r="54" spans="1:15" ht="24.75" customHeight="1">
      <c r="A54" s="78"/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24.75" customHeight="1">
      <c r="A55" s="78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0" firstPageNumber="0" fitToWidth="0" fitToHeight="0" orientation="portrait"/>
  <headerFooter>
    <oddHeader>&amp;L&amp;"Arial,Normal"&amp;8Tribunal Superior Eleitoral
SEDAF/CODEC/SOF</oddHeader>
    <oddFooter>&amp;L&amp;"Arial,Normal"&amp;8Fonte: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ANEXO_IV-A_JE_por_UO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2021-05-20T19:38:27Z</dcterms:created>
  <dcterms:modified xsi:type="dcterms:W3CDTF">2021-05-21T21:04:00Z</dcterms:modified>
</cp:coreProperties>
</file>